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4"/>
  </bookViews>
  <sheets>
    <sheet name="ÍNDICE" sheetId="1" r:id="rId1"/>
    <sheet name="T1" sheetId="34" r:id="rId2"/>
    <sheet name="T2" sheetId="5" r:id="rId3"/>
    <sheet name="T3" sheetId="3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5" l="1"/>
  <c r="C12" i="1" l="1"/>
  <c r="K53" i="5" l="1"/>
  <c r="J53" i="5"/>
  <c r="L53" i="5"/>
  <c r="M53" i="5"/>
  <c r="N53" i="5"/>
  <c r="O53" i="5"/>
  <c r="P53" i="5"/>
  <c r="J54" i="5"/>
  <c r="K54" i="5"/>
  <c r="L54" i="5"/>
  <c r="M54" i="5"/>
  <c r="N54" i="5"/>
  <c r="O54" i="5"/>
  <c r="P54" i="5"/>
  <c r="J55" i="5"/>
  <c r="K55" i="5"/>
  <c r="L55" i="5"/>
  <c r="M55" i="5"/>
  <c r="N55" i="5"/>
  <c r="O55" i="5"/>
  <c r="P55" i="5"/>
  <c r="J56" i="5"/>
  <c r="K56" i="5"/>
  <c r="L56" i="5"/>
  <c r="M56" i="5"/>
  <c r="N56" i="5"/>
  <c r="O56" i="5"/>
  <c r="P56" i="5"/>
  <c r="J57" i="5"/>
  <c r="K57" i="5"/>
  <c r="L57" i="5"/>
  <c r="M57" i="5"/>
  <c r="N57" i="5"/>
  <c r="O57" i="5"/>
  <c r="P57" i="5"/>
  <c r="J58" i="5"/>
  <c r="K58" i="5"/>
  <c r="L58" i="5"/>
  <c r="M58" i="5"/>
  <c r="N58" i="5"/>
  <c r="O58" i="5"/>
  <c r="P58" i="5"/>
  <c r="J59" i="5"/>
  <c r="K59" i="5"/>
  <c r="L59" i="5"/>
  <c r="M59" i="5"/>
  <c r="N59" i="5"/>
  <c r="O59" i="5"/>
  <c r="P59" i="5"/>
  <c r="J60" i="5"/>
  <c r="K60" i="5"/>
  <c r="L60" i="5"/>
  <c r="M60" i="5"/>
  <c r="N60" i="5"/>
  <c r="O60" i="5"/>
  <c r="P60" i="5"/>
  <c r="J61" i="5"/>
  <c r="K61" i="5"/>
  <c r="L61" i="5"/>
  <c r="M61" i="5"/>
  <c r="N61" i="5"/>
  <c r="O61" i="5"/>
  <c r="P61" i="5"/>
  <c r="J62" i="5"/>
  <c r="K62" i="5"/>
  <c r="L62" i="5"/>
  <c r="M62" i="5"/>
  <c r="N62" i="5"/>
  <c r="O62" i="5"/>
  <c r="P62" i="5"/>
  <c r="J63" i="5"/>
  <c r="K63" i="5"/>
  <c r="L63" i="5"/>
  <c r="M63" i="5"/>
  <c r="N63" i="5"/>
  <c r="O63" i="5"/>
  <c r="P63" i="5"/>
  <c r="J64" i="5"/>
  <c r="K64" i="5"/>
  <c r="L64" i="5"/>
  <c r="M64" i="5"/>
  <c r="N64" i="5"/>
  <c r="O64" i="5"/>
  <c r="P64" i="5"/>
  <c r="J65" i="5"/>
  <c r="K65" i="5"/>
  <c r="L65" i="5"/>
  <c r="M65" i="5"/>
  <c r="N65" i="5"/>
  <c r="O65" i="5"/>
  <c r="P65" i="5"/>
  <c r="J66" i="5"/>
  <c r="K66" i="5"/>
  <c r="L66" i="5"/>
  <c r="M66" i="5"/>
  <c r="N66" i="5"/>
  <c r="O66" i="5"/>
  <c r="P66" i="5"/>
  <c r="J67" i="5"/>
  <c r="K67" i="5"/>
  <c r="L67" i="5"/>
  <c r="M67" i="5"/>
  <c r="N67" i="5"/>
  <c r="O67" i="5"/>
  <c r="P67" i="5"/>
  <c r="J68" i="5"/>
  <c r="K68" i="5"/>
  <c r="L68" i="5"/>
  <c r="M68" i="5"/>
  <c r="N68" i="5"/>
  <c r="O68" i="5"/>
  <c r="P68" i="5"/>
  <c r="J52" i="5"/>
  <c r="J31" i="5"/>
  <c r="J32" i="5"/>
  <c r="J33" i="5"/>
  <c r="K33" i="5"/>
  <c r="J34" i="5"/>
  <c r="J35" i="5"/>
  <c r="J36" i="5"/>
  <c r="J37" i="5"/>
  <c r="K37" i="5"/>
  <c r="J38" i="5"/>
  <c r="J39" i="5"/>
  <c r="J40" i="5"/>
  <c r="J41" i="5"/>
  <c r="J42" i="5"/>
  <c r="K42" i="5"/>
  <c r="J43" i="5"/>
  <c r="J44" i="5"/>
  <c r="O44" i="5"/>
  <c r="J45" i="5"/>
  <c r="J46" i="5"/>
  <c r="C11" i="1"/>
  <c r="C8" i="1"/>
  <c r="L75" i="5"/>
  <c r="M75" i="5"/>
  <c r="N75" i="5"/>
  <c r="O75" i="5"/>
  <c r="P75" i="5"/>
  <c r="K75" i="5"/>
  <c r="L6" i="5"/>
  <c r="L32" i="5" s="1"/>
  <c r="M6" i="5"/>
  <c r="M33" i="5" s="1"/>
  <c r="N6" i="5"/>
  <c r="N34" i="5" s="1"/>
  <c r="O6" i="5"/>
  <c r="O52" i="5" s="1"/>
  <c r="P6" i="5"/>
  <c r="P32" i="5" s="1"/>
  <c r="K6" i="5"/>
  <c r="K52" i="5" s="1"/>
  <c r="F75" i="5"/>
  <c r="E75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76" i="5"/>
  <c r="F6" i="5"/>
  <c r="F32" i="5" s="1"/>
  <c r="E6" i="5"/>
  <c r="E32" i="5" s="1"/>
  <c r="D8" i="5"/>
  <c r="F54" i="5" s="1"/>
  <c r="D9" i="5"/>
  <c r="E55" i="5" s="1"/>
  <c r="D10" i="5"/>
  <c r="D56" i="5" s="1"/>
  <c r="D11" i="5"/>
  <c r="E57" i="5" s="1"/>
  <c r="D12" i="5"/>
  <c r="F58" i="5" s="1"/>
  <c r="D13" i="5"/>
  <c r="D59" i="5" s="1"/>
  <c r="D14" i="5"/>
  <c r="D60" i="5" s="1"/>
  <c r="D15" i="5"/>
  <c r="E61" i="5" s="1"/>
  <c r="D16" i="5"/>
  <c r="F62" i="5" s="1"/>
  <c r="D17" i="5"/>
  <c r="E63" i="5" s="1"/>
  <c r="D18" i="5"/>
  <c r="D64" i="5" s="1"/>
  <c r="D19" i="5"/>
  <c r="E65" i="5" s="1"/>
  <c r="D20" i="5"/>
  <c r="F66" i="5" s="1"/>
  <c r="D21" i="5"/>
  <c r="E67" i="5" s="1"/>
  <c r="D22" i="5"/>
  <c r="D68" i="5" s="1"/>
  <c r="D7" i="5"/>
  <c r="E53" i="5" s="1"/>
  <c r="M30" i="5" l="1"/>
  <c r="M38" i="5"/>
  <c r="M36" i="5"/>
  <c r="K32" i="5"/>
  <c r="K46" i="5"/>
  <c r="N44" i="5"/>
  <c r="M42" i="5"/>
  <c r="K40" i="5"/>
  <c r="K36" i="5"/>
  <c r="N30" i="5"/>
  <c r="N43" i="5"/>
  <c r="M35" i="5"/>
  <c r="F33" i="5"/>
  <c r="K30" i="5"/>
  <c r="K45" i="5"/>
  <c r="M44" i="5"/>
  <c r="M43" i="5"/>
  <c r="N40" i="5"/>
  <c r="N39" i="5"/>
  <c r="K38" i="5"/>
  <c r="O36" i="5"/>
  <c r="M34" i="5"/>
  <c r="O32" i="5"/>
  <c r="N31" i="5"/>
  <c r="N52" i="5"/>
  <c r="O40" i="5"/>
  <c r="O30" i="5"/>
  <c r="M46" i="5"/>
  <c r="K44" i="5"/>
  <c r="K41" i="5"/>
  <c r="M40" i="5"/>
  <c r="M39" i="5"/>
  <c r="N36" i="5"/>
  <c r="N35" i="5"/>
  <c r="N32" i="5"/>
  <c r="M31" i="5"/>
  <c r="M52" i="5"/>
  <c r="L45" i="5"/>
  <c r="P41" i="5"/>
  <c r="L41" i="5"/>
  <c r="L37" i="5"/>
  <c r="P33" i="5"/>
  <c r="P46" i="5"/>
  <c r="L46" i="5"/>
  <c r="P42" i="5"/>
  <c r="L42" i="5"/>
  <c r="P38" i="5"/>
  <c r="O37" i="5"/>
  <c r="L34" i="5"/>
  <c r="O46" i="5"/>
  <c r="N45" i="5"/>
  <c r="P43" i="5"/>
  <c r="L43" i="5"/>
  <c r="O42" i="5"/>
  <c r="N41" i="5"/>
  <c r="P39" i="5"/>
  <c r="L39" i="5"/>
  <c r="O38" i="5"/>
  <c r="N37" i="5"/>
  <c r="P35" i="5"/>
  <c r="L35" i="5"/>
  <c r="O34" i="5"/>
  <c r="K34" i="5"/>
  <c r="N33" i="5"/>
  <c r="M32" i="5"/>
  <c r="P31" i="5"/>
  <c r="L31" i="5"/>
  <c r="P52" i="5"/>
  <c r="L52" i="5"/>
  <c r="P45" i="5"/>
  <c r="P37" i="5"/>
  <c r="L33" i="5"/>
  <c r="O45" i="5"/>
  <c r="O41" i="5"/>
  <c r="L38" i="5"/>
  <c r="P34" i="5"/>
  <c r="O33" i="5"/>
  <c r="P30" i="5"/>
  <c r="L30" i="5"/>
  <c r="N46" i="5"/>
  <c r="M45" i="5"/>
  <c r="P44" i="5"/>
  <c r="L44" i="5"/>
  <c r="O43" i="5"/>
  <c r="K43" i="5"/>
  <c r="N42" i="5"/>
  <c r="M41" i="5"/>
  <c r="P40" i="5"/>
  <c r="L40" i="5"/>
  <c r="O39" i="5"/>
  <c r="K39" i="5"/>
  <c r="N38" i="5"/>
  <c r="M37" i="5"/>
  <c r="P36" i="5"/>
  <c r="L36" i="5"/>
  <c r="O35" i="5"/>
  <c r="K35" i="5"/>
  <c r="O31" i="5"/>
  <c r="K31" i="5"/>
  <c r="D65" i="5"/>
  <c r="E54" i="5"/>
  <c r="F60" i="5"/>
  <c r="F31" i="5"/>
  <c r="F64" i="5"/>
  <c r="E58" i="5"/>
  <c r="D53" i="5"/>
  <c r="F41" i="5"/>
  <c r="F68" i="5"/>
  <c r="E62" i="5"/>
  <c r="D57" i="5"/>
  <c r="F39" i="5"/>
  <c r="E66" i="5"/>
  <c r="D61" i="5"/>
  <c r="F56" i="5"/>
  <c r="F59" i="5"/>
  <c r="D62" i="5"/>
  <c r="E59" i="5"/>
  <c r="D58" i="5"/>
  <c r="D54" i="5"/>
  <c r="F45" i="5"/>
  <c r="F37" i="5"/>
  <c r="E68" i="5"/>
  <c r="D67" i="5"/>
  <c r="F65" i="5"/>
  <c r="E64" i="5"/>
  <c r="D63" i="5"/>
  <c r="F61" i="5"/>
  <c r="E60" i="5"/>
  <c r="F57" i="5"/>
  <c r="E56" i="5"/>
  <c r="D55" i="5"/>
  <c r="F53" i="5"/>
  <c r="F67" i="5"/>
  <c r="F63" i="5"/>
  <c r="F55" i="5"/>
  <c r="D66" i="5"/>
  <c r="F43" i="5"/>
  <c r="F35" i="5"/>
  <c r="E30" i="5"/>
  <c r="E43" i="5"/>
  <c r="E39" i="5"/>
  <c r="E35" i="5"/>
  <c r="E31" i="5"/>
  <c r="E46" i="5"/>
  <c r="E42" i="5"/>
  <c r="E38" i="5"/>
  <c r="E34" i="5"/>
  <c r="F46" i="5"/>
  <c r="F42" i="5"/>
  <c r="F38" i="5"/>
  <c r="F34" i="5"/>
  <c r="E45" i="5"/>
  <c r="E41" i="5"/>
  <c r="E37" i="5"/>
  <c r="E33" i="5"/>
  <c r="F30" i="5"/>
  <c r="E44" i="5"/>
  <c r="E40" i="5"/>
  <c r="E36" i="5"/>
  <c r="F44" i="5"/>
  <c r="F40" i="5"/>
  <c r="F36" i="5"/>
  <c r="D75" i="5"/>
  <c r="D6" i="5"/>
  <c r="D30" i="5" l="1"/>
  <c r="D52" i="5"/>
  <c r="E52" i="5"/>
  <c r="F52" i="5"/>
  <c r="D42" i="5"/>
  <c r="D43" i="5"/>
  <c r="D40" i="5"/>
  <c r="D41" i="5"/>
  <c r="D46" i="5"/>
  <c r="D31" i="5"/>
  <c r="D44" i="5"/>
  <c r="D45" i="5"/>
  <c r="D34" i="5"/>
  <c r="D35" i="5"/>
  <c r="D32" i="5"/>
  <c r="D33" i="5"/>
  <c r="D38" i="5"/>
  <c r="D39" i="5"/>
  <c r="D36" i="5"/>
  <c r="D37" i="5"/>
  <c r="E20" i="34" l="1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/>
</calcChain>
</file>

<file path=xl/sharedStrings.xml><?xml version="1.0" encoding="utf-8"?>
<sst xmlns="http://schemas.openxmlformats.org/spreadsheetml/2006/main" count="410" uniqueCount="75">
  <si>
    <t>Aclaraciones</t>
  </si>
  <si>
    <t>* En la tabla de observaciones se señala en rojo las celdas con un número de encuestas menor que 10.</t>
  </si>
  <si>
    <t>* En el resto de tablas se blanquean estas celdas.</t>
  </si>
  <si>
    <t>ENCUESTA SOCIAL Y DE CONDICIONES DE VIDA, 2019</t>
  </si>
  <si>
    <t>Hombre</t>
  </si>
  <si>
    <t>Mujer</t>
  </si>
  <si>
    <t>De 15 a 29 años</t>
  </si>
  <si>
    <t>De 30 a 44 años</t>
  </si>
  <si>
    <t>De 45 a 59 años</t>
  </si>
  <si>
    <t>De 60 o más años</t>
  </si>
  <si>
    <t>1ª etapa educ. secund. e inferior</t>
  </si>
  <si>
    <t>2ª etapa educ. secund. y postsecund.</t>
  </si>
  <si>
    <t>Educ. superior</t>
  </si>
  <si>
    <t>De 2.000 o menos</t>
  </si>
  <si>
    <t>Entre 2.001 y 10.000</t>
  </si>
  <si>
    <t>De 10.000 o más</t>
  </si>
  <si>
    <t>Zona norte</t>
  </si>
  <si>
    <t>Pamplona</t>
  </si>
  <si>
    <t>Zona media</t>
  </si>
  <si>
    <t>Zona sur</t>
  </si>
  <si>
    <t>Ns/nc</t>
  </si>
  <si>
    <t>Total</t>
  </si>
  <si>
    <t>Sí</t>
  </si>
  <si>
    <t>No</t>
  </si>
  <si>
    <t>5-6</t>
  </si>
  <si>
    <t>7-8</t>
  </si>
  <si>
    <t>9-10</t>
  </si>
  <si>
    <t>SEXO</t>
  </si>
  <si>
    <t>EDAD</t>
  </si>
  <si>
    <t>NIVEL DE ESTUDIOS</t>
  </si>
  <si>
    <t xml:space="preserve">ZONA 2000 </t>
  </si>
  <si>
    <t>TAMAÑO DE MUNICIPIO</t>
  </si>
  <si>
    <t>DATOS ABSOLUTOS</t>
  </si>
  <si>
    <t>OBSERVACIONES</t>
  </si>
  <si>
    <t>PORCENTAJES VERTICALES</t>
  </si>
  <si>
    <t>PORCENTAJES HORIZONTALES</t>
  </si>
  <si>
    <t>MEDIAS</t>
  </si>
  <si>
    <t xml:space="preserve">De cada tabla se muestran los datos absolutos, porcentajes horizontales y verticales y número de observaciones muestrales (o nº de encuestas realizadas). </t>
  </si>
  <si>
    <t xml:space="preserve">Cuando estas observaciones son inferiores a 10, los resultados no son representativos y por lo tanto no son fiables. Ante estos casos se procede de la siguiente manera: </t>
  </si>
  <si>
    <t>PORCENTAJE</t>
  </si>
  <si>
    <t>T3</t>
  </si>
  <si>
    <t>T2</t>
  </si>
  <si>
    <t>T1</t>
  </si>
  <si>
    <t>Empleo/paro</t>
  </si>
  <si>
    <t>Cambio climático/contaminación del medio ambiente</t>
  </si>
  <si>
    <t>Sanidad</t>
  </si>
  <si>
    <t>La educación</t>
  </si>
  <si>
    <t>La inmigración/emigración</t>
  </si>
  <si>
    <t>Las pensiones</t>
  </si>
  <si>
    <t>Transporte y comunicaciones</t>
  </si>
  <si>
    <t>Problemas y desigualdades sociales</t>
  </si>
  <si>
    <t>Ayudas sociales</t>
  </si>
  <si>
    <t>Acceso a la vivienda</t>
  </si>
  <si>
    <t>La situación política/ los políticos</t>
  </si>
  <si>
    <t>La inseguridad ciudadana/ la delincuencia</t>
  </si>
  <si>
    <t>La situación económica / nivel de vida</t>
  </si>
  <si>
    <t>Las condiciones laborales / la precariedad laboral</t>
  </si>
  <si>
    <t>Convivencia / confrontación</t>
  </si>
  <si>
    <t>PRINCIPALES PROBLEMAS EN NAVARRA</t>
  </si>
  <si>
    <t>PROBLEMAS PRINCIPALES EN NAVARRA</t>
  </si>
  <si>
    <t>(Multirespuesta, tres problemas por persona encuestada)</t>
  </si>
  <si>
    <t xml:space="preserve">Población de 15 o más años, problemas principales que existen actualmente en Navarra. </t>
  </si>
  <si>
    <t>¿SE HA INFORMADO?</t>
  </si>
  <si>
    <t>Radio</t>
  </si>
  <si>
    <t>Televisión</t>
  </si>
  <si>
    <t>Prensa</t>
  </si>
  <si>
    <t>Internet</t>
  </si>
  <si>
    <t>Redes sociales</t>
  </si>
  <si>
    <t>Amistades</t>
  </si>
  <si>
    <t>PREGUNTAS SOBRE CAMBIO CLIMÁTICO</t>
  </si>
  <si>
    <t>Población de 15 y más años. ¿En el último mes, se ha informado acerca del cambio climático?. ¿A través de qué medios? (Multirespuesta).</t>
  </si>
  <si>
    <t>¿A TRAVÉS DE QUÉ MEDIOS?</t>
  </si>
  <si>
    <t xml:space="preserve">Población de 15 y más años. En una escala del 0 al 10, siendo 0 ninguna preocupación y 10 mucha preocupación, ¿cuál es su grado de preocupación por el cambio climático? </t>
  </si>
  <si>
    <t>PREOCUPACIÓN CAMBIO CLIMÁTICO</t>
  </si>
  <si>
    <t>0-1-2-3-4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</si>
</sst>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##0"/>
    <numFmt numFmtId="165" formatCode="_-* #,##0\ _€_-;\-* #,##0\ _€_-;_-* &quot;-&quot;??\ _€_-;_-@_-"/>
    <numFmt numFmtId="166" formatCode="#,##0.0_ ;\-#,##0.0\ "/>
    <numFmt numFmtId="167" formatCode="###0.00"/>
    <numFmt numFmtId="168" formatCode="0.0_ ;\-0.0\ "/>
    <numFmt numFmtId="169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theme="9" tint="-0.49998474074526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0" fillId="3" borderId="0" xfId="0" applyFill="1"/>
    <xf numFmtId="0" fontId="4" fillId="0" borderId="0" xfId="4"/>
    <xf numFmtId="165" fontId="2" fillId="4" borderId="1" xfId="1" applyNumberFormat="1" applyFont="1" applyFill="1" applyBorder="1" applyAlignment="1">
      <alignment horizontal="right" vertical="top"/>
    </xf>
    <xf numFmtId="0" fontId="2" fillId="2" borderId="1" xfId="5" applyFont="1" applyFill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right" vertical="top"/>
    </xf>
    <xf numFmtId="0" fontId="2" fillId="4" borderId="6" xfId="5" applyFont="1" applyFill="1" applyBorder="1" applyAlignment="1">
      <alignment horizontal="left" vertical="top" wrapText="1"/>
    </xf>
    <xf numFmtId="0" fontId="2" fillId="2" borderId="6" xfId="5" applyFont="1" applyFill="1" applyBorder="1" applyAlignment="1">
      <alignment horizontal="left" vertical="top" wrapText="1"/>
    </xf>
    <xf numFmtId="166" fontId="2" fillId="4" borderId="1" xfId="1" applyNumberFormat="1" applyFont="1" applyFill="1" applyBorder="1" applyAlignment="1">
      <alignment horizontal="right" vertical="top"/>
    </xf>
    <xf numFmtId="166" fontId="2" fillId="2" borderId="1" xfId="1" applyNumberFormat="1" applyFont="1" applyFill="1" applyBorder="1" applyAlignment="1">
      <alignment horizontal="right" vertical="top"/>
    </xf>
    <xf numFmtId="0" fontId="6" fillId="0" borderId="0" xfId="0" applyFont="1"/>
    <xf numFmtId="0" fontId="2" fillId="2" borderId="0" xfId="0" applyFont="1" applyFill="1"/>
    <xf numFmtId="0" fontId="2" fillId="5" borderId="0" xfId="0" applyFont="1" applyFill="1"/>
    <xf numFmtId="0" fontId="8" fillId="5" borderId="0" xfId="0" applyFont="1" applyFill="1"/>
    <xf numFmtId="0" fontId="8" fillId="2" borderId="0" xfId="0" applyFont="1" applyFill="1"/>
    <xf numFmtId="0" fontId="2" fillId="0" borderId="0" xfId="3" applyFont="1"/>
    <xf numFmtId="165" fontId="8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right"/>
    </xf>
    <xf numFmtId="0" fontId="3" fillId="0" borderId="0" xfId="8"/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165" fontId="2" fillId="2" borderId="1" xfId="1" applyNumberFormat="1" applyFont="1" applyFill="1" applyBorder="1" applyAlignment="1">
      <alignment horizontal="left" vertical="top"/>
    </xf>
    <xf numFmtId="167" fontId="5" fillId="2" borderId="1" xfId="6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2" borderId="1" xfId="5" applyFont="1" applyFill="1" applyBorder="1" applyAlignment="1">
      <alignment horizontal="center" wrapText="1"/>
    </xf>
    <xf numFmtId="168" fontId="2" fillId="2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6" fillId="0" borderId="1" xfId="4" applyFont="1" applyBorder="1" applyAlignment="1">
      <alignment horizontal="center" wrapText="1"/>
    </xf>
    <xf numFmtId="0" fontId="2" fillId="4" borderId="1" xfId="5" applyFont="1" applyFill="1" applyBorder="1" applyAlignment="1">
      <alignment horizontal="center" wrapText="1"/>
    </xf>
    <xf numFmtId="164" fontId="2" fillId="0" borderId="1" xfId="9" applyNumberFormat="1" applyFont="1" applyBorder="1" applyAlignment="1">
      <alignment horizontal="right" vertical="top"/>
    </xf>
    <xf numFmtId="169" fontId="2" fillId="2" borderId="1" xfId="1" applyNumberFormat="1" applyFont="1" applyFill="1" applyBorder="1" applyAlignment="1">
      <alignment horizontal="right" vertical="top"/>
    </xf>
    <xf numFmtId="169" fontId="2" fillId="4" borderId="1" xfId="1" applyNumberFormat="1" applyFont="1" applyFill="1" applyBorder="1" applyAlignment="1">
      <alignment horizontal="right" vertical="top"/>
    </xf>
    <xf numFmtId="165" fontId="2" fillId="4" borderId="1" xfId="1" applyNumberFormat="1" applyFont="1" applyFill="1" applyBorder="1" applyAlignment="1">
      <alignment horizontal="left" vertical="top"/>
    </xf>
    <xf numFmtId="0" fontId="2" fillId="4" borderId="6" xfId="5" applyFont="1" applyFill="1" applyBorder="1" applyAlignment="1">
      <alignment vertical="top" wrapText="1"/>
    </xf>
    <xf numFmtId="0" fontId="2" fillId="2" borderId="6" xfId="5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horizontal="left" vertical="top"/>
    </xf>
    <xf numFmtId="165" fontId="8" fillId="2" borderId="1" xfId="1" applyNumberFormat="1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168" fontId="8" fillId="2" borderId="1" xfId="1" applyNumberFormat="1" applyFont="1" applyFill="1" applyBorder="1" applyAlignment="1">
      <alignment horizontal="right"/>
    </xf>
    <xf numFmtId="0" fontId="2" fillId="2" borderId="2" xfId="5" applyFont="1" applyFill="1" applyBorder="1" applyAlignment="1">
      <alignment horizontal="left" vertical="center" wrapText="1"/>
    </xf>
    <xf numFmtId="0" fontId="2" fillId="2" borderId="3" xfId="5" applyFont="1" applyFill="1" applyBorder="1" applyAlignment="1">
      <alignment horizontal="left" vertical="center" wrapText="1"/>
    </xf>
    <xf numFmtId="0" fontId="2" fillId="2" borderId="4" xfId="5" applyFont="1" applyFill="1" applyBorder="1" applyAlignment="1">
      <alignment horizontal="left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left" wrapText="1"/>
    </xf>
    <xf numFmtId="0" fontId="2" fillId="2" borderId="2" xfId="5" applyFont="1" applyFill="1" applyBorder="1" applyAlignment="1">
      <alignment vertical="center" wrapText="1"/>
    </xf>
    <xf numFmtId="0" fontId="2" fillId="2" borderId="3" xfId="5" applyFont="1" applyFill="1" applyBorder="1" applyAlignment="1">
      <alignment vertical="center" wrapText="1"/>
    </xf>
    <xf numFmtId="0" fontId="2" fillId="2" borderId="4" xfId="5" applyFont="1" applyFill="1" applyBorder="1" applyAlignment="1">
      <alignment vertical="center" wrapText="1"/>
    </xf>
    <xf numFmtId="0" fontId="2" fillId="2" borderId="1" xfId="5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wrapText="1"/>
    </xf>
    <xf numFmtId="0" fontId="6" fillId="0" borderId="6" xfId="4" applyFont="1" applyBorder="1" applyAlignment="1">
      <alignment horizontal="center" wrapText="1"/>
    </xf>
    <xf numFmtId="0" fontId="6" fillId="0" borderId="7" xfId="4" applyFont="1" applyBorder="1" applyAlignment="1">
      <alignment horizontal="center" wrapText="1"/>
    </xf>
    <xf numFmtId="0" fontId="6" fillId="0" borderId="8" xfId="4" applyFont="1" applyBorder="1" applyAlignment="1">
      <alignment horizontal="center" wrapText="1"/>
    </xf>
    <xf numFmtId="0" fontId="7" fillId="0" borderId="11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7" fillId="0" borderId="10" xfId="2" applyFont="1" applyBorder="1" applyAlignment="1">
      <alignment horizontal="center" wrapText="1"/>
    </xf>
    <xf numFmtId="0" fontId="7" fillId="0" borderId="9" xfId="2" applyFont="1" applyBorder="1" applyAlignment="1">
      <alignment horizontal="center" wrapText="1"/>
    </xf>
    <xf numFmtId="0" fontId="2" fillId="2" borderId="2" xfId="6" applyFont="1" applyFill="1" applyBorder="1" applyAlignment="1">
      <alignment horizontal="center" wrapText="1"/>
    </xf>
    <xf numFmtId="0" fontId="2" fillId="2" borderId="4" xfId="6" applyFont="1" applyFill="1" applyBorder="1" applyAlignment="1">
      <alignment horizontal="center" wrapText="1"/>
    </xf>
  </cellXfs>
  <cellStyles count="10">
    <cellStyle name="Millares" xfId="1" builtinId="3"/>
    <cellStyle name="Normal" xfId="0" builtinId="0"/>
    <cellStyle name="Normal 2" xfId="7"/>
    <cellStyle name="Normal_Conocimiento_Euskera_1" xfId="5"/>
    <cellStyle name="Normal_Hoja1" xfId="8"/>
    <cellStyle name="Normal_T10a" xfId="4"/>
    <cellStyle name="Normal_T10a_1" xfId="6"/>
    <cellStyle name="Normal_T3" xfId="2"/>
    <cellStyle name="Normal_T3_1" xfId="9"/>
    <cellStyle name="Normal_T4" xfId="3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180975</xdr:rowOff>
    </xdr:from>
    <xdr:to>
      <xdr:col>6</xdr:col>
      <xdr:colOff>608845</xdr:colOff>
      <xdr:row>3</xdr:row>
      <xdr:rowOff>124588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0975"/>
          <a:ext cx="3599695" cy="515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24"/>
  <sheetViews>
    <sheetView tabSelected="1" zoomScaleNormal="100" workbookViewId="0"/>
  </sheetViews>
  <sheetFormatPr baseColWidth="10" defaultColWidth="9.140625" defaultRowHeight="15" x14ac:dyDescent="0.25"/>
  <cols>
    <col min="1" max="1" width="4.28515625" customWidth="1"/>
  </cols>
  <sheetData>
    <row r="1" spans="1:109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</row>
    <row r="2" spans="1:109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</row>
    <row r="3" spans="1:109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</row>
    <row r="4" spans="1:10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</row>
    <row r="5" spans="1:109" x14ac:dyDescent="0.25">
      <c r="A5" s="11"/>
      <c r="B5" s="14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</row>
    <row r="6" spans="1:109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</row>
    <row r="7" spans="1:109" x14ac:dyDescent="0.25">
      <c r="A7" s="11"/>
      <c r="B7" s="13" t="s">
        <v>59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</row>
    <row r="8" spans="1:109" s="1" customFormat="1" x14ac:dyDescent="0.25">
      <c r="A8" s="11"/>
      <c r="B8" s="12" t="s">
        <v>42</v>
      </c>
      <c r="C8" s="12" t="str">
        <f>'T1'!B2</f>
        <v xml:space="preserve">Población de 15 o más años, problemas principales que existen actualmente en Navarra. 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</row>
    <row r="9" spans="1:109" s="1" customForma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</row>
    <row r="10" spans="1:109" x14ac:dyDescent="0.25">
      <c r="A10" s="11"/>
      <c r="B10" s="13" t="s">
        <v>69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</row>
    <row r="11" spans="1:109" x14ac:dyDescent="0.25">
      <c r="A11" s="11"/>
      <c r="B11" s="12" t="s">
        <v>41</v>
      </c>
      <c r="C11" s="12" t="str">
        <f>'T2'!B2</f>
        <v>Población de 15 y más años. ¿En el último mes, se ha informado acerca del cambio climático?. ¿A través de qué medios? (Multirespuesta).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</row>
    <row r="12" spans="1:109" x14ac:dyDescent="0.25">
      <c r="A12" s="11"/>
      <c r="B12" s="12" t="s">
        <v>40</v>
      </c>
      <c r="C12" s="12" t="str">
        <f>'T3'!B2</f>
        <v xml:space="preserve">Población de 15 y más años. En una escala del 0 al 10, siendo 0 ninguna preocupación y 10 mucha preocupación, ¿cuál es su grado de preocupación por el cambio climático? 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</row>
    <row r="13" spans="1:109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</row>
    <row r="14" spans="1:109" x14ac:dyDescent="0.25">
      <c r="A14" s="11"/>
      <c r="B14" s="14" t="s">
        <v>0</v>
      </c>
      <c r="C14" s="1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</row>
    <row r="15" spans="1:109" x14ac:dyDescent="0.25">
      <c r="A15" s="11"/>
      <c r="B15" s="14" t="s">
        <v>37</v>
      </c>
      <c r="C15" s="14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</row>
    <row r="16" spans="1:109" x14ac:dyDescent="0.25">
      <c r="A16" s="11"/>
      <c r="B16" s="14" t="s">
        <v>38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</row>
    <row r="17" spans="1:109" x14ac:dyDescent="0.25">
      <c r="A17" s="11"/>
      <c r="B17" s="1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</row>
    <row r="18" spans="1:109" x14ac:dyDescent="0.25">
      <c r="A18" s="11"/>
      <c r="B18" s="11" t="s">
        <v>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</row>
    <row r="19" spans="1:109" x14ac:dyDescent="0.25">
      <c r="A19" s="11"/>
      <c r="B19" s="11" t="s">
        <v>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</row>
    <row r="20" spans="1:109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</row>
    <row r="21" spans="1:10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</row>
    <row r="22" spans="1:109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</row>
    <row r="23" spans="1:109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</row>
    <row r="24" spans="1:109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</row>
    <row r="25" spans="1:109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</row>
    <row r="26" spans="1:109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</row>
    <row r="27" spans="1:109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</row>
    <row r="28" spans="1:109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</row>
    <row r="29" spans="1:109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</row>
    <row r="30" spans="1:10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</row>
    <row r="31" spans="1:10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</row>
    <row r="32" spans="1:10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</row>
    <row r="33" spans="1:109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</row>
    <row r="34" spans="1:109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</row>
    <row r="35" spans="1:109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</row>
    <row r="36" spans="1:109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</row>
    <row r="37" spans="1:109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</row>
    <row r="38" spans="1:109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</row>
    <row r="39" spans="1:109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</row>
    <row r="40" spans="1:109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</row>
    <row r="41" spans="1:109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</row>
    <row r="42" spans="1:109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</row>
    <row r="43" spans="1:10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</row>
    <row r="44" spans="1:109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</row>
    <row r="45" spans="1:109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</row>
    <row r="46" spans="1:109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</row>
    <row r="47" spans="1:109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</row>
    <row r="48" spans="1:109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</row>
    <row r="49" spans="1:109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</row>
    <row r="50" spans="1:109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</row>
    <row r="51" spans="1:109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</row>
    <row r="52" spans="1:109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</row>
    <row r="53" spans="1:109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</row>
    <row r="54" spans="1:109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</row>
    <row r="55" spans="1:109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</row>
    <row r="56" spans="1:109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</row>
    <row r="57" spans="1:109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</row>
    <row r="58" spans="1:109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</row>
    <row r="59" spans="1:109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</row>
    <row r="60" spans="1:109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</row>
    <row r="61" spans="1:109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</row>
    <row r="62" spans="1:109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</row>
    <row r="63" spans="1:109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</row>
    <row r="64" spans="1:109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</row>
    <row r="65" spans="1:109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</row>
    <row r="66" spans="1:109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</row>
    <row r="67" spans="1:109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</row>
    <row r="68" spans="1:109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</row>
    <row r="69" spans="1:109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</row>
    <row r="70" spans="1:109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</row>
    <row r="71" spans="1:109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</row>
    <row r="72" spans="1:109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</row>
    <row r="73" spans="1:109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</row>
    <row r="74" spans="1:109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</row>
    <row r="75" spans="1:109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</row>
    <row r="76" spans="1:109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</row>
    <row r="77" spans="1:109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</row>
    <row r="78" spans="1:109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</row>
    <row r="79" spans="1:109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</row>
    <row r="80" spans="1:109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</row>
    <row r="81" spans="1:109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</row>
    <row r="82" spans="1:109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</row>
    <row r="83" spans="1:109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</row>
    <row r="84" spans="1:109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</row>
    <row r="85" spans="1:109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</row>
    <row r="86" spans="1:109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</row>
    <row r="87" spans="1:10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</row>
    <row r="88" spans="1:10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</row>
    <row r="89" spans="1:10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</row>
    <row r="90" spans="1:10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</row>
    <row r="91" spans="1:10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</row>
    <row r="92" spans="1:10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</row>
    <row r="93" spans="1:109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</row>
    <row r="94" spans="1:109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</row>
    <row r="95" spans="1:109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</row>
    <row r="96" spans="1:109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</row>
    <row r="97" spans="1:109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</row>
    <row r="98" spans="1:109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</row>
    <row r="99" spans="1:109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</row>
    <row r="100" spans="1:109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</row>
    <row r="101" spans="1:109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</row>
    <row r="102" spans="1:109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</row>
    <row r="103" spans="1:109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</row>
    <row r="104" spans="1:109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</row>
    <row r="105" spans="1:109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</row>
    <row r="106" spans="1:109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</row>
    <row r="107" spans="1:109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</row>
    <row r="108" spans="1:109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</row>
    <row r="109" spans="1:109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</row>
    <row r="110" spans="1:109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</row>
    <row r="111" spans="1:109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</row>
    <row r="112" spans="1:109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</row>
    <row r="113" spans="1:109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</row>
    <row r="114" spans="1:109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</row>
    <row r="115" spans="1:109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</row>
    <row r="116" spans="1:109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</row>
    <row r="117" spans="1:109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</row>
    <row r="118" spans="1:109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</row>
    <row r="119" spans="1:109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</row>
    <row r="120" spans="1:109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</row>
    <row r="121" spans="1:109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</row>
    <row r="122" spans="1:109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</row>
    <row r="123" spans="1:109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</row>
    <row r="124" spans="1:109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</row>
    <row r="125" spans="1:109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</row>
    <row r="126" spans="1:109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</row>
    <row r="127" spans="1:109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</row>
    <row r="128" spans="1:109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</row>
    <row r="129" spans="1:109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</row>
    <row r="130" spans="1:109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</row>
    <row r="131" spans="1:109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</row>
    <row r="132" spans="1:109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</row>
    <row r="133" spans="1:109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</row>
    <row r="134" spans="1:109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</row>
    <row r="135" spans="1:109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</row>
    <row r="136" spans="1:109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</row>
    <row r="137" spans="1:109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</row>
    <row r="138" spans="1:109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</row>
    <row r="139" spans="1:109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</row>
    <row r="140" spans="1:109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</row>
    <row r="141" spans="1:109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</row>
    <row r="142" spans="1:109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</row>
    <row r="143" spans="1:109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</row>
    <row r="144" spans="1:109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</row>
    <row r="145" spans="1:109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</row>
    <row r="146" spans="1:109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</row>
    <row r="147" spans="1:109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</row>
    <row r="148" spans="1:109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</row>
    <row r="149" spans="1:109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</row>
    <row r="150" spans="1:109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</row>
    <row r="151" spans="1:109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</row>
    <row r="152" spans="1:109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</row>
    <row r="153" spans="1:109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</row>
    <row r="154" spans="1:109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</row>
    <row r="155" spans="1:109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</row>
    <row r="156" spans="1:109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</row>
    <row r="157" spans="1:109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</row>
    <row r="158" spans="1:109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</row>
    <row r="159" spans="1:109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</row>
    <row r="160" spans="1:109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</row>
    <row r="161" spans="1:109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</row>
    <row r="162" spans="1:109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</row>
    <row r="163" spans="1:109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</row>
    <row r="164" spans="1:109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</row>
    <row r="165" spans="1:109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</row>
    <row r="166" spans="1:109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</row>
    <row r="167" spans="1:109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</row>
    <row r="168" spans="1:109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</row>
    <row r="169" spans="1:109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</row>
    <row r="170" spans="1:109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</row>
    <row r="171" spans="1:109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</row>
    <row r="172" spans="1:109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</row>
    <row r="173" spans="1:109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</row>
    <row r="174" spans="1:109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</row>
    <row r="175" spans="1:109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</row>
    <row r="176" spans="1:109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</row>
    <row r="177" spans="1:109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</row>
    <row r="178" spans="1:109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</row>
    <row r="179" spans="1:109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</row>
    <row r="180" spans="1:109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</row>
    <row r="181" spans="1:109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</row>
    <row r="182" spans="1:109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</row>
    <row r="183" spans="1:109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</row>
    <row r="184" spans="1:109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</row>
    <row r="185" spans="1:109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</row>
    <row r="186" spans="1:109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</row>
    <row r="187" spans="1:109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</row>
    <row r="188" spans="1:109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</row>
    <row r="189" spans="1:109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</row>
    <row r="190" spans="1:109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</row>
    <row r="191" spans="1:109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</row>
    <row r="192" spans="1:109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</row>
    <row r="193" spans="1:109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</row>
    <row r="194" spans="1:109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</row>
    <row r="195" spans="1:109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</row>
    <row r="196" spans="1:109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</row>
    <row r="197" spans="1:109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</row>
    <row r="198" spans="1:109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</row>
    <row r="199" spans="1:109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</row>
    <row r="200" spans="1:109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</row>
    <row r="201" spans="1:109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</row>
    <row r="202" spans="1:109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</row>
    <row r="203" spans="1:109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</row>
    <row r="204" spans="1:109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</row>
    <row r="205" spans="1:109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</row>
    <row r="206" spans="1:109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</row>
    <row r="207" spans="1:109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</row>
    <row r="208" spans="1:109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</row>
    <row r="209" spans="1:109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</row>
    <row r="210" spans="1:109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</row>
    <row r="211" spans="1:109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</row>
    <row r="212" spans="1:109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</row>
    <row r="213" spans="1:109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</row>
    <row r="214" spans="1:109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</row>
    <row r="215" spans="1:109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</row>
    <row r="216" spans="1:109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</row>
    <row r="217" spans="1:109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</row>
    <row r="218" spans="1:109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</row>
    <row r="219" spans="1:109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</row>
    <row r="220" spans="1:109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</row>
    <row r="221" spans="1:109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</row>
    <row r="222" spans="1:109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</row>
    <row r="223" spans="1:109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</row>
    <row r="224" spans="1:109" x14ac:dyDescent="0.25"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</row>
  </sheetData>
  <hyperlinks>
    <hyperlink ref="C8" location="'T1'!A1" display="'T1'!A1"/>
    <hyperlink ref="C11" location="'T2'!A1" display="'T2'!A1"/>
    <hyperlink ref="C12" location="'T3'!A1" display="'T3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showGridLines="0" workbookViewId="0"/>
  </sheetViews>
  <sheetFormatPr baseColWidth="10" defaultRowHeight="15" x14ac:dyDescent="0.25"/>
  <cols>
    <col min="1" max="1" width="2" customWidth="1"/>
    <col min="2" max="2" width="44.85546875" customWidth="1"/>
    <col min="3" max="3" width="20.7109375" customWidth="1"/>
    <col min="4" max="4" width="1.85546875" customWidth="1"/>
    <col min="5" max="5" width="20.7109375" customWidth="1"/>
    <col min="6" max="6" width="1.85546875" customWidth="1"/>
    <col min="7" max="7" width="20.7109375" customWidth="1"/>
    <col min="8" max="8" width="9.28515625" customWidth="1"/>
  </cols>
  <sheetData>
    <row r="2" spans="2:8" ht="15.75" x14ac:dyDescent="0.25">
      <c r="B2" s="20" t="s">
        <v>61</v>
      </c>
    </row>
    <row r="3" spans="2:8" x14ac:dyDescent="0.25">
      <c r="B3" t="s">
        <v>60</v>
      </c>
    </row>
    <row r="5" spans="2:8" ht="35.1" customHeight="1" x14ac:dyDescent="0.25">
      <c r="B5" s="16" t="s">
        <v>58</v>
      </c>
      <c r="C5" s="16" t="s">
        <v>32</v>
      </c>
      <c r="D5" s="24"/>
      <c r="E5" s="19" t="s">
        <v>39</v>
      </c>
      <c r="F5" s="24"/>
      <c r="G5" s="19" t="s">
        <v>33</v>
      </c>
      <c r="H5" s="18"/>
    </row>
    <row r="6" spans="2:8" ht="12.75" customHeight="1" x14ac:dyDescent="0.25">
      <c r="B6" s="21" t="s">
        <v>43</v>
      </c>
      <c r="C6" s="17">
        <v>207335.92608805012</v>
      </c>
      <c r="D6" s="23"/>
      <c r="E6" s="26">
        <f>C6/552975*100</f>
        <v>37.494629248709273</v>
      </c>
      <c r="F6" s="23"/>
      <c r="G6" s="17">
        <v>417</v>
      </c>
      <c r="H6" s="18"/>
    </row>
    <row r="7" spans="2:8" ht="12.75" customHeight="1" x14ac:dyDescent="0.25">
      <c r="B7" s="21" t="s">
        <v>53</v>
      </c>
      <c r="C7" s="17">
        <v>153649.1955917406</v>
      </c>
      <c r="D7" s="23"/>
      <c r="E7" s="26">
        <f t="shared" ref="E7:E20" si="0">C7/552975*100</f>
        <v>27.78592080866958</v>
      </c>
      <c r="F7" s="23"/>
      <c r="G7" s="17">
        <v>310</v>
      </c>
      <c r="H7" s="18"/>
    </row>
    <row r="8" spans="2:8" ht="12.75" customHeight="1" x14ac:dyDescent="0.25">
      <c r="B8" s="21" t="s">
        <v>45</v>
      </c>
      <c r="C8" s="17">
        <v>75649.410818833669</v>
      </c>
      <c r="D8" s="23"/>
      <c r="E8" s="26">
        <f t="shared" si="0"/>
        <v>13.680439589282276</v>
      </c>
      <c r="F8" s="23"/>
      <c r="G8" s="17">
        <v>143</v>
      </c>
      <c r="H8" s="18"/>
    </row>
    <row r="9" spans="2:8" ht="12.75" customHeight="1" x14ac:dyDescent="0.25">
      <c r="B9" s="36" t="s">
        <v>44</v>
      </c>
      <c r="C9" s="37">
        <v>54996.69044954011</v>
      </c>
      <c r="D9" s="38"/>
      <c r="E9" s="39">
        <f t="shared" si="0"/>
        <v>9.9456016003508498</v>
      </c>
      <c r="F9" s="38"/>
      <c r="G9" s="37">
        <v>105</v>
      </c>
      <c r="H9" s="18"/>
    </row>
    <row r="10" spans="2:8" ht="12.75" customHeight="1" x14ac:dyDescent="0.25">
      <c r="B10" s="21" t="s">
        <v>55</v>
      </c>
      <c r="C10" s="17">
        <v>54227.753128012329</v>
      </c>
      <c r="D10" s="23"/>
      <c r="E10" s="26">
        <f t="shared" si="0"/>
        <v>9.8065469737352196</v>
      </c>
      <c r="F10" s="23"/>
      <c r="G10" s="17">
        <v>105</v>
      </c>
      <c r="H10" s="18"/>
    </row>
    <row r="11" spans="2:8" ht="12.75" customHeight="1" x14ac:dyDescent="0.25">
      <c r="B11" s="21" t="s">
        <v>56</v>
      </c>
      <c r="C11" s="17">
        <v>52757.628548463923</v>
      </c>
      <c r="D11" s="23"/>
      <c r="E11" s="26">
        <f t="shared" si="0"/>
        <v>9.5406896421111131</v>
      </c>
      <c r="F11" s="23"/>
      <c r="G11" s="17">
        <v>100</v>
      </c>
      <c r="H11" s="18"/>
    </row>
    <row r="12" spans="2:8" ht="12.75" customHeight="1" x14ac:dyDescent="0.25">
      <c r="B12" s="21" t="s">
        <v>46</v>
      </c>
      <c r="C12" s="17">
        <v>49453.329429746365</v>
      </c>
      <c r="D12" s="23"/>
      <c r="E12" s="26">
        <f t="shared" si="0"/>
        <v>8.9431401835067348</v>
      </c>
      <c r="F12" s="23"/>
      <c r="G12" s="17">
        <v>104</v>
      </c>
      <c r="H12" s="18"/>
    </row>
    <row r="13" spans="2:8" ht="12.75" customHeight="1" x14ac:dyDescent="0.25">
      <c r="B13" s="21" t="s">
        <v>52</v>
      </c>
      <c r="C13" s="17">
        <v>46467.095695429416</v>
      </c>
      <c r="D13" s="23"/>
      <c r="E13" s="26">
        <f t="shared" si="0"/>
        <v>8.4031096695925527</v>
      </c>
      <c r="F13" s="23"/>
      <c r="G13" s="17">
        <v>73</v>
      </c>
      <c r="H13" s="18"/>
    </row>
    <row r="14" spans="2:8" ht="12.75" customHeight="1" x14ac:dyDescent="0.25">
      <c r="B14" s="21" t="s">
        <v>50</v>
      </c>
      <c r="C14" s="17">
        <v>36322.576096753255</v>
      </c>
      <c r="D14" s="23"/>
      <c r="E14" s="26">
        <f t="shared" si="0"/>
        <v>6.5685747270226056</v>
      </c>
      <c r="F14" s="23"/>
      <c r="G14" s="17">
        <v>69</v>
      </c>
      <c r="H14" s="18"/>
    </row>
    <row r="15" spans="2:8" ht="12.75" customHeight="1" x14ac:dyDescent="0.25">
      <c r="B15" s="21" t="s">
        <v>47</v>
      </c>
      <c r="C15" s="17">
        <v>32735.238736195006</v>
      </c>
      <c r="D15" s="23"/>
      <c r="E15" s="26">
        <f t="shared" si="0"/>
        <v>5.919840632251911</v>
      </c>
      <c r="F15" s="23"/>
      <c r="G15" s="17">
        <v>64</v>
      </c>
      <c r="H15" s="18"/>
    </row>
    <row r="16" spans="2:8" ht="12.75" customHeight="1" x14ac:dyDescent="0.25">
      <c r="B16" s="21" t="s">
        <v>48</v>
      </c>
      <c r="C16" s="17">
        <v>26295.932871376986</v>
      </c>
      <c r="D16" s="23"/>
      <c r="E16" s="26">
        <f t="shared" si="0"/>
        <v>4.7553565480133804</v>
      </c>
      <c r="F16" s="23"/>
      <c r="G16" s="17">
        <v>55</v>
      </c>
      <c r="H16" s="18"/>
    </row>
    <row r="17" spans="2:8" ht="12.75" customHeight="1" x14ac:dyDescent="0.25">
      <c r="B17" s="21" t="s">
        <v>54</v>
      </c>
      <c r="C17" s="17">
        <v>25932.788831644772</v>
      </c>
      <c r="D17" s="23"/>
      <c r="E17" s="26">
        <f t="shared" si="0"/>
        <v>4.6896855792114964</v>
      </c>
      <c r="F17" s="23"/>
      <c r="G17" s="17">
        <v>40</v>
      </c>
      <c r="H17" s="18"/>
    </row>
    <row r="18" spans="2:8" ht="12.75" customHeight="1" x14ac:dyDescent="0.25">
      <c r="B18" s="21" t="s">
        <v>51</v>
      </c>
      <c r="C18" s="17">
        <v>25304.606792811581</v>
      </c>
      <c r="D18" s="23"/>
      <c r="E18" s="26">
        <f t="shared" si="0"/>
        <v>4.576085138172898</v>
      </c>
      <c r="F18" s="23"/>
      <c r="G18" s="17">
        <v>47</v>
      </c>
      <c r="H18" s="18"/>
    </row>
    <row r="19" spans="2:8" ht="12.75" customHeight="1" x14ac:dyDescent="0.25">
      <c r="B19" s="21" t="s">
        <v>57</v>
      </c>
      <c r="C19" s="17">
        <v>21521.444281234752</v>
      </c>
      <c r="D19" s="23"/>
      <c r="E19" s="26">
        <f t="shared" si="0"/>
        <v>3.891938022737873</v>
      </c>
      <c r="F19" s="23"/>
      <c r="G19" s="17">
        <v>50</v>
      </c>
      <c r="H19" s="18"/>
    </row>
    <row r="20" spans="2:8" ht="12.75" customHeight="1" x14ac:dyDescent="0.25">
      <c r="B20" s="21" t="s">
        <v>49</v>
      </c>
      <c r="C20" s="17">
        <v>19689.255162347108</v>
      </c>
      <c r="D20" s="23"/>
      <c r="E20" s="26">
        <f t="shared" si="0"/>
        <v>3.5606049391649006</v>
      </c>
      <c r="F20" s="23"/>
      <c r="G20" s="17">
        <v>31</v>
      </c>
      <c r="H20" s="18"/>
    </row>
    <row r="21" spans="2:8" ht="12.75" customHeight="1" x14ac:dyDescent="0.25">
      <c r="B21" s="23"/>
      <c r="C21" s="23"/>
      <c r="D21" s="23"/>
      <c r="E21" s="23"/>
      <c r="F21" s="23"/>
      <c r="G21" s="23"/>
      <c r="H21" s="18"/>
    </row>
    <row r="22" spans="2:8" ht="12.75" customHeight="1" x14ac:dyDescent="0.25">
      <c r="H22" s="18"/>
    </row>
    <row r="23" spans="2:8" ht="12.75" customHeight="1" x14ac:dyDescent="0.25">
      <c r="H23" s="18"/>
    </row>
    <row r="24" spans="2:8" ht="12.75" customHeight="1" x14ac:dyDescent="0.25">
      <c r="H24" s="18"/>
    </row>
    <row r="25" spans="2:8" ht="12.75" customHeight="1" x14ac:dyDescent="0.25">
      <c r="H25" s="18"/>
    </row>
    <row r="26" spans="2:8" ht="12.75" customHeight="1" x14ac:dyDescent="0.25">
      <c r="H26" s="18"/>
    </row>
    <row r="27" spans="2:8" ht="12.75" customHeight="1" x14ac:dyDescent="0.25">
      <c r="H27" s="18"/>
    </row>
    <row r="28" spans="2:8" ht="12.75" customHeight="1" x14ac:dyDescent="0.25">
      <c r="H28" s="18"/>
    </row>
    <row r="29" spans="2:8" ht="12.75" customHeight="1" x14ac:dyDescent="0.25">
      <c r="H29" s="18"/>
    </row>
    <row r="30" spans="2:8" ht="12.75" customHeight="1" x14ac:dyDescent="0.25">
      <c r="H30" s="18"/>
    </row>
    <row r="31" spans="2:8" ht="12.75" customHeight="1" x14ac:dyDescent="0.25">
      <c r="H31" s="18"/>
    </row>
    <row r="32" spans="2:8" ht="12.75" customHeight="1" x14ac:dyDescent="0.25">
      <c r="H32" s="18"/>
    </row>
    <row r="33" spans="8:8" ht="12.75" customHeight="1" x14ac:dyDescent="0.25">
      <c r="H33" s="18"/>
    </row>
    <row r="34" spans="8:8" ht="12.75" customHeight="1" x14ac:dyDescent="0.25">
      <c r="H34" s="18"/>
    </row>
  </sheetData>
  <sortState ref="B5:E37">
    <sortCondition descending="1" ref="C5:C37"/>
  </sortState>
  <conditionalFormatting sqref="G6:G20">
    <cfRule type="cellIs" dxfId="3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R92"/>
  <sheetViews>
    <sheetView showGridLines="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2" style="10" customWidth="1"/>
    <col min="2" max="2" width="14.140625" style="10" customWidth="1"/>
    <col min="3" max="6" width="11.42578125" style="10"/>
    <col min="7" max="7" width="2" style="10" customWidth="1"/>
    <col min="8" max="18" width="11.42578125" style="10"/>
  </cols>
  <sheetData>
    <row r="2" spans="2:18" ht="15.75" x14ac:dyDescent="0.25">
      <c r="B2" s="20" t="s">
        <v>70</v>
      </c>
    </row>
    <row r="4" spans="2:18" ht="15" customHeight="1" x14ac:dyDescent="0.25">
      <c r="B4" s="45" t="s">
        <v>32</v>
      </c>
      <c r="C4" s="45"/>
      <c r="D4" s="44" t="s">
        <v>62</v>
      </c>
      <c r="E4" s="44"/>
      <c r="F4" s="44"/>
      <c r="H4" s="45" t="s">
        <v>32</v>
      </c>
      <c r="I4" s="45"/>
      <c r="J4" s="44" t="s">
        <v>71</v>
      </c>
      <c r="K4" s="44"/>
      <c r="L4" s="44"/>
      <c r="M4" s="44"/>
      <c r="N4" s="44"/>
      <c r="O4" s="44"/>
      <c r="P4" s="44"/>
      <c r="R4"/>
    </row>
    <row r="5" spans="2:18" ht="44.1" customHeight="1" x14ac:dyDescent="0.25">
      <c r="B5" s="45"/>
      <c r="C5" s="45"/>
      <c r="D5" s="29" t="s">
        <v>21</v>
      </c>
      <c r="E5" s="25" t="s">
        <v>22</v>
      </c>
      <c r="F5" s="25" t="s">
        <v>23</v>
      </c>
      <c r="H5" s="45"/>
      <c r="I5" s="45"/>
      <c r="J5" s="29" t="s">
        <v>21</v>
      </c>
      <c r="K5" s="25" t="s">
        <v>63</v>
      </c>
      <c r="L5" s="25" t="s">
        <v>64</v>
      </c>
      <c r="M5" s="25" t="s">
        <v>65</v>
      </c>
      <c r="N5" s="25" t="s">
        <v>66</v>
      </c>
      <c r="O5" s="25" t="s">
        <v>67</v>
      </c>
      <c r="P5" s="25" t="s">
        <v>68</v>
      </c>
      <c r="R5"/>
    </row>
    <row r="6" spans="2:18" ht="12.75" customHeight="1" x14ac:dyDescent="0.25">
      <c r="B6" s="40" t="s">
        <v>27</v>
      </c>
      <c r="C6" s="6" t="s">
        <v>21</v>
      </c>
      <c r="D6" s="3">
        <f>D7+D8</f>
        <v>552974.99999999977</v>
      </c>
      <c r="E6" s="3">
        <f>E7+E8</f>
        <v>397478.44026337424</v>
      </c>
      <c r="F6" s="3">
        <f>F7+F8</f>
        <v>155496.55973662552</v>
      </c>
      <c r="H6" s="40" t="s">
        <v>27</v>
      </c>
      <c r="I6" s="6" t="s">
        <v>21</v>
      </c>
      <c r="J6" s="3">
        <v>397478.44026337424</v>
      </c>
      <c r="K6" s="3">
        <f>K7+K8</f>
        <v>99581.772818761878</v>
      </c>
      <c r="L6" s="3">
        <f t="shared" ref="L6:P6" si="0">L7+L8</f>
        <v>253423.16204895891</v>
      </c>
      <c r="M6" s="3">
        <f t="shared" si="0"/>
        <v>139911.67613434029</v>
      </c>
      <c r="N6" s="3">
        <f t="shared" si="0"/>
        <v>207602.84069064748</v>
      </c>
      <c r="O6" s="3">
        <f t="shared" si="0"/>
        <v>101208.44544279246</v>
      </c>
      <c r="P6" s="3">
        <f t="shared" si="0"/>
        <v>66017.315379512074</v>
      </c>
      <c r="R6"/>
    </row>
    <row r="7" spans="2:18" ht="12.75" customHeight="1" x14ac:dyDescent="0.25">
      <c r="B7" s="41"/>
      <c r="C7" s="7" t="s">
        <v>4</v>
      </c>
      <c r="D7" s="3">
        <f>E7+F7</f>
        <v>271601.99999999965</v>
      </c>
      <c r="E7" s="5">
        <v>191040.87300302013</v>
      </c>
      <c r="F7" s="5">
        <v>80561.126996979539</v>
      </c>
      <c r="H7" s="41"/>
      <c r="I7" s="7" t="s">
        <v>4</v>
      </c>
      <c r="J7" s="3">
        <v>191040.87300302013</v>
      </c>
      <c r="K7" s="5">
        <v>51261.10432973459</v>
      </c>
      <c r="L7" s="5">
        <v>119021.53449971072</v>
      </c>
      <c r="M7" s="5">
        <v>78118.667998521909</v>
      </c>
      <c r="N7" s="5">
        <v>111453.24187230895</v>
      </c>
      <c r="O7" s="5">
        <v>43775.143986568975</v>
      </c>
      <c r="P7" s="5">
        <v>24478.311398689009</v>
      </c>
      <c r="R7"/>
    </row>
    <row r="8" spans="2:18" ht="12.75" customHeight="1" x14ac:dyDescent="0.25">
      <c r="B8" s="42"/>
      <c r="C8" s="7" t="s">
        <v>5</v>
      </c>
      <c r="D8" s="3">
        <f t="shared" ref="D8:D22" si="1">E8+F8</f>
        <v>281373.00000000006</v>
      </c>
      <c r="E8" s="5">
        <v>206437.56726035409</v>
      </c>
      <c r="F8" s="5">
        <v>74935.432739645985</v>
      </c>
      <c r="H8" s="42"/>
      <c r="I8" s="7" t="s">
        <v>5</v>
      </c>
      <c r="J8" s="3">
        <v>206437.56726035409</v>
      </c>
      <c r="K8" s="5">
        <v>48320.668489027281</v>
      </c>
      <c r="L8" s="5">
        <v>134401.62754924819</v>
      </c>
      <c r="M8" s="5">
        <v>61793.008135818396</v>
      </c>
      <c r="N8" s="5">
        <v>96149.598818338534</v>
      </c>
      <c r="O8" s="5">
        <v>57433.301456223482</v>
      </c>
      <c r="P8" s="5">
        <v>41539.003980823065</v>
      </c>
      <c r="R8"/>
    </row>
    <row r="9" spans="2:18" ht="12.75" customHeight="1" x14ac:dyDescent="0.25">
      <c r="B9" s="40" t="s">
        <v>28</v>
      </c>
      <c r="C9" s="7" t="s">
        <v>6</v>
      </c>
      <c r="D9" s="3">
        <f t="shared" si="1"/>
        <v>100447.99999999991</v>
      </c>
      <c r="E9" s="5">
        <v>73330.85277777772</v>
      </c>
      <c r="F9" s="5">
        <v>27117.147222222186</v>
      </c>
      <c r="H9" s="40" t="s">
        <v>28</v>
      </c>
      <c r="I9" s="7" t="s">
        <v>6</v>
      </c>
      <c r="J9" s="3">
        <v>73330.85277777772</v>
      </c>
      <c r="K9" s="5">
        <v>5403.8277777777703</v>
      </c>
      <c r="L9" s="5">
        <v>33857.319444444409</v>
      </c>
      <c r="M9" s="5">
        <v>8389.3138888888789</v>
      </c>
      <c r="N9" s="5">
        <v>49658.438888888835</v>
      </c>
      <c r="O9" s="5">
        <v>37720.74722222217</v>
      </c>
      <c r="P9" s="5">
        <v>20507.258333333302</v>
      </c>
      <c r="R9"/>
    </row>
    <row r="10" spans="2:18" ht="12.75" customHeight="1" x14ac:dyDescent="0.25">
      <c r="B10" s="41"/>
      <c r="C10" s="7" t="s">
        <v>7</v>
      </c>
      <c r="D10" s="3">
        <f t="shared" si="1"/>
        <v>137977.99999999997</v>
      </c>
      <c r="E10" s="5">
        <v>96414.229225306815</v>
      </c>
      <c r="F10" s="5">
        <v>41563.770774693148</v>
      </c>
      <c r="H10" s="41"/>
      <c r="I10" s="7" t="s">
        <v>7</v>
      </c>
      <c r="J10" s="3">
        <v>96414.229225306815</v>
      </c>
      <c r="K10" s="5">
        <v>18872.551069982655</v>
      </c>
      <c r="L10" s="5">
        <v>50480.988087205187</v>
      </c>
      <c r="M10" s="5">
        <v>26314.13174763833</v>
      </c>
      <c r="N10" s="5">
        <v>65227.721621361066</v>
      </c>
      <c r="O10" s="5">
        <v>37095.212764282507</v>
      </c>
      <c r="P10" s="5">
        <v>16337.297453569827</v>
      </c>
      <c r="R10"/>
    </row>
    <row r="11" spans="2:18" ht="12.75" customHeight="1" x14ac:dyDescent="0.25">
      <c r="B11" s="41"/>
      <c r="C11" s="7" t="s">
        <v>8</v>
      </c>
      <c r="D11" s="3">
        <f t="shared" si="1"/>
        <v>147340</v>
      </c>
      <c r="E11" s="5">
        <v>106947.5077276525</v>
      </c>
      <c r="F11" s="5">
        <v>40392.492272347503</v>
      </c>
      <c r="H11" s="41"/>
      <c r="I11" s="7" t="s">
        <v>8</v>
      </c>
      <c r="J11" s="3">
        <v>106947.5077276525</v>
      </c>
      <c r="K11" s="5">
        <v>34781.49419381786</v>
      </c>
      <c r="L11" s="5">
        <v>74333.916833751035</v>
      </c>
      <c r="M11" s="5">
        <v>45415.755054302397</v>
      </c>
      <c r="N11" s="5">
        <v>62592.136215538791</v>
      </c>
      <c r="O11" s="5">
        <v>19435.742272347525</v>
      </c>
      <c r="P11" s="5">
        <v>19417.246240601497</v>
      </c>
      <c r="R11"/>
    </row>
    <row r="12" spans="2:18" ht="12.75" customHeight="1" x14ac:dyDescent="0.25">
      <c r="B12" s="42"/>
      <c r="C12" s="7" t="s">
        <v>9</v>
      </c>
      <c r="D12" s="3">
        <f t="shared" si="1"/>
        <v>167209.00000000006</v>
      </c>
      <c r="E12" s="5">
        <v>120785.85053263736</v>
      </c>
      <c r="F12" s="5">
        <v>46423.149467362695</v>
      </c>
      <c r="H12" s="42"/>
      <c r="I12" s="7" t="s">
        <v>9</v>
      </c>
      <c r="J12" s="3">
        <v>120785.85053263736</v>
      </c>
      <c r="K12" s="5">
        <v>40523.899777183593</v>
      </c>
      <c r="L12" s="5">
        <v>94750.937683558353</v>
      </c>
      <c r="M12" s="5">
        <v>59792.475443510717</v>
      </c>
      <c r="N12" s="5">
        <v>30124.543964858669</v>
      </c>
      <c r="O12" s="5">
        <v>6956.7431839402425</v>
      </c>
      <c r="P12" s="5">
        <v>9755.5133520074705</v>
      </c>
      <c r="R12"/>
    </row>
    <row r="13" spans="2:18" ht="12.75" customHeight="1" x14ac:dyDescent="0.25">
      <c r="B13" s="40" t="s">
        <v>29</v>
      </c>
      <c r="C13" s="7" t="s">
        <v>10</v>
      </c>
      <c r="D13" s="3">
        <f t="shared" si="1"/>
        <v>279132.65800187946</v>
      </c>
      <c r="E13" s="5">
        <v>185732.95723432058</v>
      </c>
      <c r="F13" s="5">
        <v>93399.700767558868</v>
      </c>
      <c r="H13" s="40" t="s">
        <v>29</v>
      </c>
      <c r="I13" s="7" t="s">
        <v>10</v>
      </c>
      <c r="J13" s="3">
        <v>185732.95723432058</v>
      </c>
      <c r="K13" s="5">
        <v>45218.927919749658</v>
      </c>
      <c r="L13" s="5">
        <v>130737.09824578586</v>
      </c>
      <c r="M13" s="5">
        <v>64344.255360403251</v>
      </c>
      <c r="N13" s="5">
        <v>65335.737134691888</v>
      </c>
      <c r="O13" s="5">
        <v>31474.697020927109</v>
      </c>
      <c r="P13" s="5">
        <v>24764.505589955261</v>
      </c>
      <c r="R13"/>
    </row>
    <row r="14" spans="2:18" ht="12.75" customHeight="1" x14ac:dyDescent="0.25">
      <c r="B14" s="41"/>
      <c r="C14" s="7" t="s">
        <v>11</v>
      </c>
      <c r="D14" s="3">
        <f t="shared" si="1"/>
        <v>112521.88757161306</v>
      </c>
      <c r="E14" s="5">
        <v>89829.861657468733</v>
      </c>
      <c r="F14" s="5">
        <v>22692.02591414432</v>
      </c>
      <c r="H14" s="41"/>
      <c r="I14" s="7" t="s">
        <v>11</v>
      </c>
      <c r="J14" s="3">
        <v>89829.861657468733</v>
      </c>
      <c r="K14" s="5">
        <v>21111.136915724444</v>
      </c>
      <c r="L14" s="5">
        <v>56206.07506511372</v>
      </c>
      <c r="M14" s="5">
        <v>30750.742152042985</v>
      </c>
      <c r="N14" s="5">
        <v>57169.526725871263</v>
      </c>
      <c r="O14" s="5">
        <v>27793.704679496605</v>
      </c>
      <c r="P14" s="5">
        <v>16456.109441401371</v>
      </c>
      <c r="R14"/>
    </row>
    <row r="15" spans="2:18" ht="12.75" customHeight="1" x14ac:dyDescent="0.25">
      <c r="B15" s="41"/>
      <c r="C15" s="7" t="s">
        <v>12</v>
      </c>
      <c r="D15" s="3">
        <f t="shared" si="1"/>
        <v>161320.45442650749</v>
      </c>
      <c r="E15" s="5">
        <v>121915.62137158513</v>
      </c>
      <c r="F15" s="5">
        <v>39404.833054922354</v>
      </c>
      <c r="H15" s="41"/>
      <c r="I15" s="7" t="s">
        <v>12</v>
      </c>
      <c r="J15" s="3">
        <v>121915.62137158513</v>
      </c>
      <c r="K15" s="5">
        <v>33251.707983287772</v>
      </c>
      <c r="L15" s="5">
        <v>66479.988738059299</v>
      </c>
      <c r="M15" s="5">
        <v>44816.678621894091</v>
      </c>
      <c r="N15" s="5">
        <v>85097.576830084246</v>
      </c>
      <c r="O15" s="5">
        <v>41940.043742368725</v>
      </c>
      <c r="P15" s="5">
        <v>24796.70034815546</v>
      </c>
      <c r="R15"/>
    </row>
    <row r="16" spans="2:18" ht="12.75" customHeight="1" x14ac:dyDescent="0.25">
      <c r="B16" s="40" t="s">
        <v>31</v>
      </c>
      <c r="C16" s="7" t="s">
        <v>13</v>
      </c>
      <c r="D16" s="3">
        <f t="shared" si="1"/>
        <v>74805.999999999985</v>
      </c>
      <c r="E16" s="5">
        <v>52221.936507936487</v>
      </c>
      <c r="F16" s="5">
        <v>22584.063492063502</v>
      </c>
      <c r="H16" s="40" t="s">
        <v>31</v>
      </c>
      <c r="I16" s="7" t="s">
        <v>13</v>
      </c>
      <c r="J16" s="3">
        <v>52221.936507936487</v>
      </c>
      <c r="K16" s="5">
        <v>13540.142063492063</v>
      </c>
      <c r="L16" s="5">
        <v>38334.660317460308</v>
      </c>
      <c r="M16" s="5">
        <v>20401.140476190478</v>
      </c>
      <c r="N16" s="5">
        <v>23135.889682539688</v>
      </c>
      <c r="O16" s="5">
        <v>11707.315873015872</v>
      </c>
      <c r="P16" s="5">
        <v>6884.9634920634935</v>
      </c>
      <c r="R16"/>
    </row>
    <row r="17" spans="2:18" ht="12.75" customHeight="1" x14ac:dyDescent="0.25">
      <c r="B17" s="41"/>
      <c r="C17" s="7" t="s">
        <v>14</v>
      </c>
      <c r="D17" s="3">
        <f t="shared" si="1"/>
        <v>172597.99999999991</v>
      </c>
      <c r="E17" s="5">
        <v>116406.96933066924</v>
      </c>
      <c r="F17" s="5">
        <v>56191.030669330677</v>
      </c>
      <c r="H17" s="41"/>
      <c r="I17" s="7" t="s">
        <v>14</v>
      </c>
      <c r="J17" s="3">
        <v>116406.96933066924</v>
      </c>
      <c r="K17" s="5">
        <v>35851.100574425567</v>
      </c>
      <c r="L17" s="5">
        <v>82247.664971139937</v>
      </c>
      <c r="M17" s="5">
        <v>41924.973840048842</v>
      </c>
      <c r="N17" s="5">
        <v>65548.253932178923</v>
      </c>
      <c r="O17" s="5">
        <v>29489.726190476187</v>
      </c>
      <c r="P17" s="5">
        <v>14656.826984126985</v>
      </c>
      <c r="R17"/>
    </row>
    <row r="18" spans="2:18" ht="12.75" customHeight="1" x14ac:dyDescent="0.25">
      <c r="B18" s="42"/>
      <c r="C18" s="7" t="s">
        <v>15</v>
      </c>
      <c r="D18" s="3">
        <f t="shared" si="1"/>
        <v>305570.99999999977</v>
      </c>
      <c r="E18" s="5">
        <v>228849.53442476841</v>
      </c>
      <c r="F18" s="5">
        <v>76721.465575231385</v>
      </c>
      <c r="H18" s="42"/>
      <c r="I18" s="7" t="s">
        <v>15</v>
      </c>
      <c r="J18" s="3">
        <v>228849.53442476841</v>
      </c>
      <c r="K18" s="5">
        <v>50190.530180844231</v>
      </c>
      <c r="L18" s="5">
        <v>132840.83676035877</v>
      </c>
      <c r="M18" s="5">
        <v>77585.561818101036</v>
      </c>
      <c r="N18" s="5">
        <v>118918.69707592884</v>
      </c>
      <c r="O18" s="5">
        <v>60011.403379300369</v>
      </c>
      <c r="P18" s="5">
        <v>44475.52490332161</v>
      </c>
      <c r="R18"/>
    </row>
    <row r="19" spans="2:18" ht="12.75" customHeight="1" x14ac:dyDescent="0.25">
      <c r="B19" s="43" t="s">
        <v>30</v>
      </c>
      <c r="C19" s="7" t="s">
        <v>16</v>
      </c>
      <c r="D19" s="3">
        <f t="shared" si="1"/>
        <v>60309.999999999964</v>
      </c>
      <c r="E19" s="5">
        <v>37788.624603174576</v>
      </c>
      <c r="F19" s="5">
        <v>22521.375396825388</v>
      </c>
      <c r="H19" s="43" t="s">
        <v>30</v>
      </c>
      <c r="I19" s="7" t="s">
        <v>16</v>
      </c>
      <c r="J19" s="3">
        <v>37788.624603174576</v>
      </c>
      <c r="K19" s="5">
        <v>9986.2111111111117</v>
      </c>
      <c r="L19" s="5">
        <v>25934.303174603163</v>
      </c>
      <c r="M19" s="5">
        <v>12643.585714285715</v>
      </c>
      <c r="N19" s="5">
        <v>15007.170634920638</v>
      </c>
      <c r="O19" s="5">
        <v>8863.4944444444427</v>
      </c>
      <c r="P19" s="5">
        <v>4036.5587301587302</v>
      </c>
      <c r="R19"/>
    </row>
    <row r="20" spans="2:18" ht="12.75" customHeight="1" x14ac:dyDescent="0.25">
      <c r="B20" s="43"/>
      <c r="C20" s="7" t="s">
        <v>17</v>
      </c>
      <c r="D20" s="3">
        <f t="shared" si="1"/>
        <v>309550.99999999994</v>
      </c>
      <c r="E20" s="5">
        <v>234953.89278862692</v>
      </c>
      <c r="F20" s="5">
        <v>74597.107211373019</v>
      </c>
      <c r="H20" s="43"/>
      <c r="I20" s="7" t="s">
        <v>17</v>
      </c>
      <c r="J20" s="3">
        <v>234953.89278862692</v>
      </c>
      <c r="K20" s="5">
        <v>56279.580394519435</v>
      </c>
      <c r="L20" s="5">
        <v>140268.11374448569</v>
      </c>
      <c r="M20" s="5">
        <v>78605.494388308594</v>
      </c>
      <c r="N20" s="5">
        <v>130954.03517116691</v>
      </c>
      <c r="O20" s="5">
        <v>66081.772030094027</v>
      </c>
      <c r="P20" s="5">
        <v>46815.909427131126</v>
      </c>
      <c r="R20"/>
    </row>
    <row r="21" spans="2:18" ht="12.75" customHeight="1" x14ac:dyDescent="0.25">
      <c r="B21" s="43"/>
      <c r="C21" s="7" t="s">
        <v>18</v>
      </c>
      <c r="D21" s="3">
        <f t="shared" si="1"/>
        <v>59433</v>
      </c>
      <c r="E21" s="5">
        <v>43296.635714285709</v>
      </c>
      <c r="F21" s="5">
        <v>16136.36428571429</v>
      </c>
      <c r="H21" s="43"/>
      <c r="I21" s="7" t="s">
        <v>18</v>
      </c>
      <c r="J21" s="3">
        <v>43296.635714285709</v>
      </c>
      <c r="K21" s="5">
        <v>9754.1833333333343</v>
      </c>
      <c r="L21" s="5">
        <v>28794.304761904761</v>
      </c>
      <c r="M21" s="5">
        <v>17323.157142857144</v>
      </c>
      <c r="N21" s="5">
        <v>19602.040476190483</v>
      </c>
      <c r="O21" s="5">
        <v>7311.5404761904774</v>
      </c>
      <c r="P21" s="5">
        <v>4886.9404761904789</v>
      </c>
      <c r="R21"/>
    </row>
    <row r="22" spans="2:18" ht="12.75" customHeight="1" x14ac:dyDescent="0.25">
      <c r="B22" s="43"/>
      <c r="C22" s="7" t="s">
        <v>19</v>
      </c>
      <c r="D22" s="3">
        <f t="shared" si="1"/>
        <v>123680.99999999996</v>
      </c>
      <c r="E22" s="5">
        <v>81439.287157287123</v>
      </c>
      <c r="F22" s="5">
        <v>42241.712842712834</v>
      </c>
      <c r="H22" s="43"/>
      <c r="I22" s="7" t="s">
        <v>19</v>
      </c>
      <c r="J22" s="3">
        <v>81439.287157287123</v>
      </c>
      <c r="K22" s="5">
        <v>23561.797979797986</v>
      </c>
      <c r="L22" s="5">
        <v>58426.440367965362</v>
      </c>
      <c r="M22" s="5">
        <v>31339.43888888889</v>
      </c>
      <c r="N22" s="5">
        <v>42039.594408369405</v>
      </c>
      <c r="O22" s="5">
        <v>18951.638492063492</v>
      </c>
      <c r="P22" s="5">
        <v>10277.906746031744</v>
      </c>
      <c r="R22"/>
    </row>
    <row r="23" spans="2:18" ht="12.75" customHeight="1" x14ac:dyDescent="0.25">
      <c r="D23" s="27"/>
      <c r="E23" s="27"/>
      <c r="F23" s="27"/>
      <c r="H23" s="15"/>
    </row>
    <row r="24" spans="2:18" ht="12.75" customHeight="1" x14ac:dyDescent="0.25">
      <c r="H24" s="15"/>
    </row>
    <row r="28" spans="2:18" ht="15" customHeight="1" x14ac:dyDescent="0.25">
      <c r="B28" s="45" t="s">
        <v>34</v>
      </c>
      <c r="C28" s="45"/>
      <c r="D28" s="44" t="s">
        <v>62</v>
      </c>
      <c r="E28" s="44"/>
      <c r="F28" s="44"/>
      <c r="H28" s="45" t="s">
        <v>34</v>
      </c>
      <c r="I28" s="45"/>
      <c r="J28" s="44" t="s">
        <v>71</v>
      </c>
      <c r="K28" s="44"/>
      <c r="L28" s="44"/>
      <c r="M28" s="44"/>
      <c r="N28" s="44"/>
      <c r="O28" s="44"/>
      <c r="P28" s="44"/>
    </row>
    <row r="29" spans="2:18" ht="44.1" customHeight="1" x14ac:dyDescent="0.25">
      <c r="B29" s="45"/>
      <c r="C29" s="45"/>
      <c r="D29" s="29" t="s">
        <v>21</v>
      </c>
      <c r="E29" s="25" t="s">
        <v>22</v>
      </c>
      <c r="F29" s="25" t="s">
        <v>23</v>
      </c>
      <c r="H29" s="45"/>
      <c r="I29" s="45"/>
      <c r="J29" s="29" t="s">
        <v>21</v>
      </c>
      <c r="K29" s="25" t="s">
        <v>63</v>
      </c>
      <c r="L29" s="25" t="s">
        <v>64</v>
      </c>
      <c r="M29" s="25" t="s">
        <v>65</v>
      </c>
      <c r="N29" s="25" t="s">
        <v>66</v>
      </c>
      <c r="O29" s="25" t="s">
        <v>67</v>
      </c>
      <c r="P29" s="25" t="s">
        <v>68</v>
      </c>
    </row>
    <row r="30" spans="2:18" ht="12.75" customHeight="1" x14ac:dyDescent="0.25">
      <c r="B30" s="47" t="s">
        <v>27</v>
      </c>
      <c r="C30" s="34" t="s">
        <v>21</v>
      </c>
      <c r="D30" s="8">
        <f>D6/D$6*100</f>
        <v>100</v>
      </c>
      <c r="E30" s="8">
        <f t="shared" ref="E30:F30" si="2">E6/E$6*100</f>
        <v>100</v>
      </c>
      <c r="F30" s="8">
        <f t="shared" si="2"/>
        <v>100</v>
      </c>
      <c r="H30" s="40" t="s">
        <v>27</v>
      </c>
      <c r="I30" s="6" t="s">
        <v>21</v>
      </c>
      <c r="J30" s="8">
        <f>J6/J$6*100</f>
        <v>100</v>
      </c>
      <c r="K30" s="8">
        <f t="shared" ref="K30:P30" si="3">K6/K$6*100</f>
        <v>100</v>
      </c>
      <c r="L30" s="8">
        <f t="shared" si="3"/>
        <v>100</v>
      </c>
      <c r="M30" s="8">
        <f t="shared" si="3"/>
        <v>100</v>
      </c>
      <c r="N30" s="8">
        <f t="shared" si="3"/>
        <v>100</v>
      </c>
      <c r="O30" s="8">
        <f t="shared" si="3"/>
        <v>100</v>
      </c>
      <c r="P30" s="8">
        <f t="shared" si="3"/>
        <v>100</v>
      </c>
    </row>
    <row r="31" spans="2:18" ht="12.75" customHeight="1" x14ac:dyDescent="0.25">
      <c r="B31" s="48"/>
      <c r="C31" s="35" t="s">
        <v>4</v>
      </c>
      <c r="D31" s="8">
        <f t="shared" ref="D31:F46" si="4">D7/D$6*100</f>
        <v>49.116506171165021</v>
      </c>
      <c r="E31" s="9">
        <f t="shared" si="4"/>
        <v>48.063203849857622</v>
      </c>
      <c r="F31" s="9">
        <f t="shared" si="4"/>
        <v>51.808944926775922</v>
      </c>
      <c r="H31" s="41"/>
      <c r="I31" s="7" t="s">
        <v>4</v>
      </c>
      <c r="J31" s="8">
        <f t="shared" ref="J31:P31" si="5">J7/J$6*100</f>
        <v>48.063203849857622</v>
      </c>
      <c r="K31" s="9">
        <f t="shared" si="5"/>
        <v>51.47639259548977</v>
      </c>
      <c r="L31" s="9">
        <f t="shared" si="5"/>
        <v>46.965531302429611</v>
      </c>
      <c r="M31" s="9">
        <f t="shared" si="5"/>
        <v>55.834273562353708</v>
      </c>
      <c r="N31" s="9">
        <f t="shared" si="5"/>
        <v>53.68579808519447</v>
      </c>
      <c r="O31" s="9">
        <f t="shared" si="5"/>
        <v>43.252461585641726</v>
      </c>
      <c r="P31" s="9">
        <f t="shared" si="5"/>
        <v>37.078622870335096</v>
      </c>
    </row>
    <row r="32" spans="2:18" ht="12.75" customHeight="1" x14ac:dyDescent="0.25">
      <c r="B32" s="49"/>
      <c r="C32" s="35" t="s">
        <v>5</v>
      </c>
      <c r="D32" s="8">
        <f t="shared" si="4"/>
        <v>50.883493828834972</v>
      </c>
      <c r="E32" s="9">
        <f t="shared" si="4"/>
        <v>51.936796150142371</v>
      </c>
      <c r="F32" s="9">
        <f t="shared" si="4"/>
        <v>48.191055073224078</v>
      </c>
      <c r="H32" s="42"/>
      <c r="I32" s="7" t="s">
        <v>5</v>
      </c>
      <c r="J32" s="8">
        <f t="shared" ref="J32:P32" si="6">J8/J$6*100</f>
        <v>51.936796150142371</v>
      </c>
      <c r="K32" s="9">
        <f t="shared" si="6"/>
        <v>48.523607404510216</v>
      </c>
      <c r="L32" s="9">
        <f t="shared" si="6"/>
        <v>53.034468697570389</v>
      </c>
      <c r="M32" s="9">
        <f t="shared" si="6"/>
        <v>44.165726437646299</v>
      </c>
      <c r="N32" s="9">
        <f t="shared" si="6"/>
        <v>46.31420191480553</v>
      </c>
      <c r="O32" s="9">
        <f t="shared" si="6"/>
        <v>56.747538414358267</v>
      </c>
      <c r="P32" s="9">
        <f t="shared" si="6"/>
        <v>62.921377129664911</v>
      </c>
    </row>
    <row r="33" spans="2:16" ht="12.75" customHeight="1" x14ac:dyDescent="0.25">
      <c r="B33" s="47" t="s">
        <v>28</v>
      </c>
      <c r="C33" s="35" t="s">
        <v>6</v>
      </c>
      <c r="D33" s="8">
        <f t="shared" si="4"/>
        <v>18.165016501650157</v>
      </c>
      <c r="E33" s="9">
        <f t="shared" si="4"/>
        <v>18.44901392115451</v>
      </c>
      <c r="F33" s="9">
        <f t="shared" si="4"/>
        <v>17.439065705474277</v>
      </c>
      <c r="H33" s="40" t="s">
        <v>28</v>
      </c>
      <c r="I33" s="7" t="s">
        <v>6</v>
      </c>
      <c r="J33" s="8">
        <f t="shared" ref="J33:P33" si="7">J9/J$6*100</f>
        <v>18.44901392115451</v>
      </c>
      <c r="K33" s="9">
        <f t="shared" si="7"/>
        <v>5.4265229718421448</v>
      </c>
      <c r="L33" s="9">
        <f t="shared" si="7"/>
        <v>13.35999407895617</v>
      </c>
      <c r="M33" s="9">
        <f t="shared" si="7"/>
        <v>5.9961499430781124</v>
      </c>
      <c r="N33" s="9">
        <f t="shared" si="7"/>
        <v>23.919922638672229</v>
      </c>
      <c r="O33" s="9">
        <f t="shared" si="7"/>
        <v>37.270355311942446</v>
      </c>
      <c r="P33" s="9">
        <f t="shared" si="7"/>
        <v>31.063453906666371</v>
      </c>
    </row>
    <row r="34" spans="2:16" ht="12.75" customHeight="1" x14ac:dyDescent="0.25">
      <c r="B34" s="48"/>
      <c r="C34" s="35" t="s">
        <v>7</v>
      </c>
      <c r="D34" s="8">
        <f t="shared" si="4"/>
        <v>24.951941769519422</v>
      </c>
      <c r="E34" s="9">
        <f t="shared" si="4"/>
        <v>24.256467636690314</v>
      </c>
      <c r="F34" s="9">
        <f t="shared" si="4"/>
        <v>26.729704403166455</v>
      </c>
      <c r="H34" s="41"/>
      <c r="I34" s="7" t="s">
        <v>7</v>
      </c>
      <c r="J34" s="8">
        <f t="shared" ref="J34:P34" si="8">J10/J$6*100</f>
        <v>24.256467636690314</v>
      </c>
      <c r="K34" s="9">
        <f t="shared" si="8"/>
        <v>18.951812702039923</v>
      </c>
      <c r="L34" s="9">
        <f t="shared" si="8"/>
        <v>19.919642576889931</v>
      </c>
      <c r="M34" s="9">
        <f t="shared" si="8"/>
        <v>18.807673865883821</v>
      </c>
      <c r="N34" s="9">
        <f t="shared" si="8"/>
        <v>31.419474514107442</v>
      </c>
      <c r="O34" s="9">
        <f t="shared" si="8"/>
        <v>36.652289838055438</v>
      </c>
      <c r="P34" s="9">
        <f t="shared" si="8"/>
        <v>24.74698851301665</v>
      </c>
    </row>
    <row r="35" spans="2:16" ht="12.75" customHeight="1" x14ac:dyDescent="0.25">
      <c r="B35" s="48"/>
      <c r="C35" s="35" t="s">
        <v>8</v>
      </c>
      <c r="D35" s="8">
        <f t="shared" si="4"/>
        <v>26.64496586644967</v>
      </c>
      <c r="E35" s="9">
        <f t="shared" si="4"/>
        <v>26.90649275386804</v>
      </c>
      <c r="F35" s="9">
        <f t="shared" si="4"/>
        <v>25.976453974777868</v>
      </c>
      <c r="H35" s="41"/>
      <c r="I35" s="7" t="s">
        <v>8</v>
      </c>
      <c r="J35" s="8">
        <f t="shared" ref="J35:P35" si="9">J11/J$6*100</f>
        <v>26.90649275386804</v>
      </c>
      <c r="K35" s="9">
        <f t="shared" si="9"/>
        <v>34.927570788601983</v>
      </c>
      <c r="L35" s="9">
        <f t="shared" si="9"/>
        <v>29.33193486844365</v>
      </c>
      <c r="M35" s="9">
        <f t="shared" si="9"/>
        <v>32.460303749556353</v>
      </c>
      <c r="N35" s="9">
        <f t="shared" si="9"/>
        <v>30.149942075604059</v>
      </c>
      <c r="O35" s="9">
        <f t="shared" si="9"/>
        <v>19.203676320997811</v>
      </c>
      <c r="P35" s="9">
        <f t="shared" si="9"/>
        <v>29.412353605986645</v>
      </c>
    </row>
    <row r="36" spans="2:16" ht="12.75" customHeight="1" x14ac:dyDescent="0.25">
      <c r="B36" s="49"/>
      <c r="C36" s="35" t="s">
        <v>9</v>
      </c>
      <c r="D36" s="8">
        <f t="shared" si="4"/>
        <v>30.238075862380782</v>
      </c>
      <c r="E36" s="9">
        <f t="shared" si="4"/>
        <v>30.388025688287172</v>
      </c>
      <c r="F36" s="9">
        <f t="shared" si="4"/>
        <v>29.854775916581406</v>
      </c>
      <c r="H36" s="42"/>
      <c r="I36" s="7" t="s">
        <v>9</v>
      </c>
      <c r="J36" s="8">
        <f t="shared" ref="J36:P36" si="10">J12/J$6*100</f>
        <v>30.388025688287172</v>
      </c>
      <c r="K36" s="9">
        <f t="shared" si="10"/>
        <v>40.694093537515954</v>
      </c>
      <c r="L36" s="9">
        <f t="shared" si="10"/>
        <v>37.388428475710278</v>
      </c>
      <c r="M36" s="9">
        <f t="shared" si="10"/>
        <v>42.735872441481746</v>
      </c>
      <c r="N36" s="9">
        <f t="shared" si="10"/>
        <v>14.510660771616205</v>
      </c>
      <c r="O36" s="9">
        <f t="shared" si="10"/>
        <v>6.8736785290042857</v>
      </c>
      <c r="P36" s="9">
        <f t="shared" si="10"/>
        <v>14.777203974330366</v>
      </c>
    </row>
    <row r="37" spans="2:16" ht="12.75" customHeight="1" x14ac:dyDescent="0.25">
      <c r="B37" s="47" t="s">
        <v>29</v>
      </c>
      <c r="C37" s="35" t="s">
        <v>10</v>
      </c>
      <c r="D37" s="8">
        <f t="shared" si="4"/>
        <v>50.478350377843405</v>
      </c>
      <c r="E37" s="9">
        <f t="shared" si="4"/>
        <v>46.727806698459311</v>
      </c>
      <c r="F37" s="9">
        <f t="shared" si="4"/>
        <v>60.065445129947513</v>
      </c>
      <c r="H37" s="40" t="s">
        <v>29</v>
      </c>
      <c r="I37" s="7" t="s">
        <v>10</v>
      </c>
      <c r="J37" s="8">
        <f t="shared" ref="J37:P37" si="11">J13/J$6*100</f>
        <v>46.727806698459311</v>
      </c>
      <c r="K37" s="9">
        <f t="shared" si="11"/>
        <v>45.408840031446104</v>
      </c>
      <c r="L37" s="9">
        <f t="shared" si="11"/>
        <v>51.588456709623372</v>
      </c>
      <c r="M37" s="9">
        <f t="shared" si="11"/>
        <v>45.989196283104519</v>
      </c>
      <c r="N37" s="9">
        <f t="shared" si="11"/>
        <v>31.471504396247536</v>
      </c>
      <c r="O37" s="9">
        <f t="shared" si="11"/>
        <v>31.098883974774626</v>
      </c>
      <c r="P37" s="9">
        <f t="shared" si="11"/>
        <v>37.512136698670908</v>
      </c>
    </row>
    <row r="38" spans="2:16" ht="12.75" customHeight="1" x14ac:dyDescent="0.25">
      <c r="B38" s="48"/>
      <c r="C38" s="35" t="s">
        <v>11</v>
      </c>
      <c r="D38" s="8">
        <f t="shared" si="4"/>
        <v>20.348458351935097</v>
      </c>
      <c r="E38" s="9">
        <f t="shared" si="4"/>
        <v>22.599933117868311</v>
      </c>
      <c r="F38" s="9">
        <f t="shared" si="4"/>
        <v>14.593265569720165</v>
      </c>
      <c r="H38" s="41"/>
      <c r="I38" s="7" t="s">
        <v>11</v>
      </c>
      <c r="J38" s="8">
        <f t="shared" ref="J38:P38" si="12">J14/J$6*100</f>
        <v>22.599933117868311</v>
      </c>
      <c r="K38" s="9">
        <f t="shared" si="12"/>
        <v>21.199800242707635</v>
      </c>
      <c r="L38" s="9">
        <f t="shared" si="12"/>
        <v>22.178744283150902</v>
      </c>
      <c r="M38" s="9">
        <f t="shared" si="12"/>
        <v>21.97868183818823</v>
      </c>
      <c r="N38" s="9">
        <f t="shared" si="12"/>
        <v>27.537930856669028</v>
      </c>
      <c r="O38" s="9">
        <f t="shared" si="12"/>
        <v>27.461843285802516</v>
      </c>
      <c r="P38" s="9">
        <f t="shared" si="12"/>
        <v>24.926959460257585</v>
      </c>
    </row>
    <row r="39" spans="2:16" ht="12.75" customHeight="1" x14ac:dyDescent="0.25">
      <c r="B39" s="48"/>
      <c r="C39" s="35" t="s">
        <v>12</v>
      </c>
      <c r="D39" s="8">
        <f t="shared" si="4"/>
        <v>29.173191270221537</v>
      </c>
      <c r="E39" s="9">
        <f t="shared" si="4"/>
        <v>30.672260183672428</v>
      </c>
      <c r="F39" s="9">
        <f t="shared" si="4"/>
        <v>25.341289300332331</v>
      </c>
      <c r="H39" s="41"/>
      <c r="I39" s="7" t="s">
        <v>12</v>
      </c>
      <c r="J39" s="8">
        <f t="shared" ref="J39:P39" si="13">J15/J$6*100</f>
        <v>30.672260183672428</v>
      </c>
      <c r="K39" s="9">
        <f t="shared" si="13"/>
        <v>33.391359725846257</v>
      </c>
      <c r="L39" s="9">
        <f t="shared" si="13"/>
        <v>26.232799007225712</v>
      </c>
      <c r="M39" s="9">
        <f t="shared" si="13"/>
        <v>32.032121878707279</v>
      </c>
      <c r="N39" s="9">
        <f t="shared" si="13"/>
        <v>40.99056474708339</v>
      </c>
      <c r="O39" s="9">
        <f t="shared" si="13"/>
        <v>41.439272739422826</v>
      </c>
      <c r="P39" s="9">
        <f t="shared" si="13"/>
        <v>37.560903841071536</v>
      </c>
    </row>
    <row r="40" spans="2:16" ht="12.75" customHeight="1" x14ac:dyDescent="0.25">
      <c r="B40" s="47" t="s">
        <v>31</v>
      </c>
      <c r="C40" s="35" t="s">
        <v>13</v>
      </c>
      <c r="D40" s="8">
        <f t="shared" si="4"/>
        <v>13.527917175279175</v>
      </c>
      <c r="E40" s="9">
        <f t="shared" si="4"/>
        <v>13.138306689875701</v>
      </c>
      <c r="F40" s="9">
        <f t="shared" si="4"/>
        <v>14.523834823301286</v>
      </c>
      <c r="H40" s="40" t="s">
        <v>31</v>
      </c>
      <c r="I40" s="7" t="s">
        <v>13</v>
      </c>
      <c r="J40" s="8">
        <f t="shared" ref="J40:P40" si="14">J16/J$6*100</f>
        <v>13.138306689875701</v>
      </c>
      <c r="K40" s="9">
        <f t="shared" si="14"/>
        <v>13.597008448659601</v>
      </c>
      <c r="L40" s="9">
        <f t="shared" si="14"/>
        <v>15.126739011351464</v>
      </c>
      <c r="M40" s="9">
        <f t="shared" si="14"/>
        <v>14.581442406995201</v>
      </c>
      <c r="N40" s="9">
        <f t="shared" si="14"/>
        <v>11.144303038230035</v>
      </c>
      <c r="O40" s="9">
        <f t="shared" si="14"/>
        <v>11.567528600795839</v>
      </c>
      <c r="P40" s="9">
        <f t="shared" si="14"/>
        <v>10.42902676742318</v>
      </c>
    </row>
    <row r="41" spans="2:16" ht="12.75" customHeight="1" x14ac:dyDescent="0.25">
      <c r="B41" s="48"/>
      <c r="C41" s="35" t="s">
        <v>14</v>
      </c>
      <c r="D41" s="8">
        <f t="shared" si="4"/>
        <v>31.212622632126223</v>
      </c>
      <c r="E41" s="9">
        <f t="shared" si="4"/>
        <v>29.28636060198297</v>
      </c>
      <c r="F41" s="9">
        <f t="shared" si="4"/>
        <v>36.136510521200613</v>
      </c>
      <c r="H41" s="41"/>
      <c r="I41" s="7" t="s">
        <v>14</v>
      </c>
      <c r="J41" s="8">
        <f t="shared" ref="J41:P41" si="15">J17/J$6*100</f>
        <v>29.28636060198297</v>
      </c>
      <c r="K41" s="9">
        <f t="shared" si="15"/>
        <v>36.001669341310397</v>
      </c>
      <c r="L41" s="9">
        <f t="shared" si="15"/>
        <v>32.454675534058126</v>
      </c>
      <c r="M41" s="9">
        <f t="shared" si="15"/>
        <v>29.965314545866317</v>
      </c>
      <c r="N41" s="9">
        <f t="shared" si="15"/>
        <v>31.573871395070885</v>
      </c>
      <c r="O41" s="9">
        <f t="shared" si="15"/>
        <v>29.137614021692588</v>
      </c>
      <c r="P41" s="9">
        <f t="shared" si="15"/>
        <v>22.201488957661567</v>
      </c>
    </row>
    <row r="42" spans="2:16" ht="12.75" customHeight="1" x14ac:dyDescent="0.25">
      <c r="B42" s="49"/>
      <c r="C42" s="35" t="s">
        <v>15</v>
      </c>
      <c r="D42" s="8">
        <f t="shared" si="4"/>
        <v>55.259460192594581</v>
      </c>
      <c r="E42" s="9">
        <f t="shared" si="4"/>
        <v>57.575332708141303</v>
      </c>
      <c r="F42" s="9">
        <f t="shared" si="4"/>
        <v>49.33965465549813</v>
      </c>
      <c r="H42" s="42"/>
      <c r="I42" s="7" t="s">
        <v>15</v>
      </c>
      <c r="J42" s="8">
        <f t="shared" ref="J42:P42" si="16">J18/J$6*100</f>
        <v>57.575332708141303</v>
      </c>
      <c r="K42" s="9">
        <f t="shared" si="16"/>
        <v>50.401322210029988</v>
      </c>
      <c r="L42" s="9">
        <f t="shared" si="16"/>
        <v>52.418585454590449</v>
      </c>
      <c r="M42" s="9">
        <f t="shared" si="16"/>
        <v>55.453243047138535</v>
      </c>
      <c r="N42" s="9">
        <f t="shared" si="16"/>
        <v>57.281825566699062</v>
      </c>
      <c r="O42" s="9">
        <f t="shared" si="16"/>
        <v>59.294857377511534</v>
      </c>
      <c r="P42" s="9">
        <f t="shared" si="16"/>
        <v>67.369484274915266</v>
      </c>
    </row>
    <row r="43" spans="2:16" ht="12.75" customHeight="1" x14ac:dyDescent="0.25">
      <c r="B43" s="50" t="s">
        <v>30</v>
      </c>
      <c r="C43" s="35" t="s">
        <v>16</v>
      </c>
      <c r="D43" s="8">
        <f t="shared" si="4"/>
        <v>10.906460509064603</v>
      </c>
      <c r="E43" s="9">
        <f t="shared" si="4"/>
        <v>9.5070878757940562</v>
      </c>
      <c r="F43" s="9">
        <f t="shared" si="4"/>
        <v>14.483520043768996</v>
      </c>
      <c r="H43" s="43" t="s">
        <v>30</v>
      </c>
      <c r="I43" s="7" t="s">
        <v>16</v>
      </c>
      <c r="J43" s="8">
        <f t="shared" ref="J43:P43" si="17">J19/J$6*100</f>
        <v>9.5070878757940562</v>
      </c>
      <c r="K43" s="9">
        <f t="shared" si="17"/>
        <v>10.02815156673897</v>
      </c>
      <c r="L43" s="9">
        <f t="shared" si="17"/>
        <v>10.233596236792636</v>
      </c>
      <c r="M43" s="9">
        <f t="shared" si="17"/>
        <v>9.0368338537704354</v>
      </c>
      <c r="N43" s="9">
        <f t="shared" si="17"/>
        <v>7.2287886740832601</v>
      </c>
      <c r="O43" s="9">
        <f t="shared" si="17"/>
        <v>8.7576628666374354</v>
      </c>
      <c r="P43" s="9">
        <f t="shared" si="17"/>
        <v>6.1143939388535671</v>
      </c>
    </row>
    <row r="44" spans="2:16" ht="12.75" customHeight="1" x14ac:dyDescent="0.25">
      <c r="B44" s="50"/>
      <c r="C44" s="35" t="s">
        <v>17</v>
      </c>
      <c r="D44" s="8">
        <f t="shared" si="4"/>
        <v>55.979203399792041</v>
      </c>
      <c r="E44" s="9">
        <f t="shared" si="4"/>
        <v>59.111103644500439</v>
      </c>
      <c r="F44" s="9">
        <f t="shared" si="4"/>
        <v>47.973477572573252</v>
      </c>
      <c r="H44" s="43"/>
      <c r="I44" s="7" t="s">
        <v>17</v>
      </c>
      <c r="J44" s="8">
        <f t="shared" ref="J44:P44" si="18">J20/J$6*100</f>
        <v>59.111103644500439</v>
      </c>
      <c r="K44" s="9">
        <f t="shared" si="18"/>
        <v>56.51594544008357</v>
      </c>
      <c r="L44" s="9">
        <f t="shared" si="18"/>
        <v>55.349366099925476</v>
      </c>
      <c r="M44" s="9">
        <f t="shared" si="18"/>
        <v>56.182226215940133</v>
      </c>
      <c r="N44" s="9">
        <f t="shared" si="18"/>
        <v>63.079115264277007</v>
      </c>
      <c r="O44" s="9">
        <f t="shared" si="18"/>
        <v>65.292744830713161</v>
      </c>
      <c r="P44" s="9">
        <f t="shared" si="18"/>
        <v>70.914591358345447</v>
      </c>
    </row>
    <row r="45" spans="2:16" ht="12.75" customHeight="1" x14ac:dyDescent="0.25">
      <c r="B45" s="50"/>
      <c r="C45" s="35" t="s">
        <v>18</v>
      </c>
      <c r="D45" s="8">
        <f t="shared" si="4"/>
        <v>10.747863827478643</v>
      </c>
      <c r="E45" s="9">
        <f t="shared" si="4"/>
        <v>10.892826208535187</v>
      </c>
      <c r="F45" s="9">
        <f t="shared" si="4"/>
        <v>10.377312728362275</v>
      </c>
      <c r="H45" s="43"/>
      <c r="I45" s="7" t="s">
        <v>18</v>
      </c>
      <c r="J45" s="8">
        <f t="shared" ref="J45:P45" si="19">J21/J$6*100</f>
        <v>10.892826208535187</v>
      </c>
      <c r="K45" s="9">
        <f t="shared" si="19"/>
        <v>9.7951493101914124</v>
      </c>
      <c r="L45" s="9">
        <f t="shared" si="19"/>
        <v>11.362144063352023</v>
      </c>
      <c r="M45" s="9">
        <f t="shared" si="19"/>
        <v>12.381494969886436</v>
      </c>
      <c r="N45" s="9">
        <f t="shared" si="19"/>
        <v>9.4420868283781427</v>
      </c>
      <c r="O45" s="9">
        <f t="shared" si="19"/>
        <v>7.2242394833771915</v>
      </c>
      <c r="P45" s="9">
        <f t="shared" si="19"/>
        <v>7.4025131862709772</v>
      </c>
    </row>
    <row r="46" spans="2:16" ht="12.75" customHeight="1" x14ac:dyDescent="0.25">
      <c r="B46" s="50"/>
      <c r="C46" s="35" t="s">
        <v>19</v>
      </c>
      <c r="D46" s="8">
        <f t="shared" si="4"/>
        <v>22.366472263664726</v>
      </c>
      <c r="E46" s="9">
        <f t="shared" si="4"/>
        <v>20.488982271170336</v>
      </c>
      <c r="F46" s="9">
        <f t="shared" si="4"/>
        <v>27.165689655295477</v>
      </c>
      <c r="H46" s="43"/>
      <c r="I46" s="7" t="s">
        <v>19</v>
      </c>
      <c r="J46" s="8">
        <f t="shared" ref="J46:P46" si="20">J22/J$6*100</f>
        <v>20.488982271170336</v>
      </c>
      <c r="K46" s="9">
        <f t="shared" si="20"/>
        <v>23.660753682986034</v>
      </c>
      <c r="L46" s="9">
        <f t="shared" si="20"/>
        <v>23.054893599929883</v>
      </c>
      <c r="M46" s="9">
        <f t="shared" si="20"/>
        <v>22.399444960403024</v>
      </c>
      <c r="N46" s="9">
        <f t="shared" si="20"/>
        <v>20.250009233261562</v>
      </c>
      <c r="O46" s="9">
        <f t="shared" si="20"/>
        <v>18.725352819272185</v>
      </c>
      <c r="P46" s="9">
        <f t="shared" si="20"/>
        <v>15.56850151653002</v>
      </c>
    </row>
    <row r="47" spans="2:16" ht="12.75" customHeight="1" x14ac:dyDescent="0.25">
      <c r="H47" s="15"/>
    </row>
    <row r="50" spans="2:16" ht="15" customHeight="1" x14ac:dyDescent="0.25">
      <c r="B50" s="46" t="s">
        <v>35</v>
      </c>
      <c r="C50" s="46"/>
      <c r="D50" s="44" t="s">
        <v>62</v>
      </c>
      <c r="E50" s="44"/>
      <c r="F50" s="44"/>
      <c r="H50" s="46" t="s">
        <v>35</v>
      </c>
      <c r="I50" s="46"/>
      <c r="J50" s="44" t="s">
        <v>71</v>
      </c>
      <c r="K50" s="44"/>
      <c r="L50" s="44"/>
      <c r="M50" s="44"/>
      <c r="N50" s="44"/>
      <c r="O50" s="44"/>
      <c r="P50" s="44"/>
    </row>
    <row r="51" spans="2:16" ht="44.1" customHeight="1" x14ac:dyDescent="0.25">
      <c r="B51" s="46"/>
      <c r="C51" s="46"/>
      <c r="D51" s="29" t="s">
        <v>21</v>
      </c>
      <c r="E51" s="25" t="s">
        <v>22</v>
      </c>
      <c r="F51" s="25" t="s">
        <v>23</v>
      </c>
      <c r="H51" s="46"/>
      <c r="I51" s="46"/>
      <c r="J51" s="29" t="s">
        <v>21</v>
      </c>
      <c r="K51" s="25" t="s">
        <v>63</v>
      </c>
      <c r="L51" s="25" t="s">
        <v>64</v>
      </c>
      <c r="M51" s="25" t="s">
        <v>65</v>
      </c>
      <c r="N51" s="25" t="s">
        <v>66</v>
      </c>
      <c r="O51" s="25" t="s">
        <v>67</v>
      </c>
      <c r="P51" s="25" t="s">
        <v>68</v>
      </c>
    </row>
    <row r="52" spans="2:16" ht="12.75" customHeight="1" x14ac:dyDescent="0.25">
      <c r="B52" s="40" t="s">
        <v>27</v>
      </c>
      <c r="C52" s="6" t="s">
        <v>21</v>
      </c>
      <c r="D52" s="8">
        <f>D6/$D6*100</f>
        <v>100</v>
      </c>
      <c r="E52" s="8">
        <f t="shared" ref="E52:F52" si="21">E6/$D6*100</f>
        <v>71.880001856028656</v>
      </c>
      <c r="F52" s="8">
        <f t="shared" si="21"/>
        <v>28.119998143971355</v>
      </c>
      <c r="H52" s="40" t="s">
        <v>27</v>
      </c>
      <c r="I52" s="6" t="s">
        <v>21</v>
      </c>
      <c r="J52" s="8">
        <f>J6/$J6*100</f>
        <v>100</v>
      </c>
      <c r="K52" s="8">
        <f t="shared" ref="K52:P52" si="22">K6/$J6*100</f>
        <v>25.053377172552487</v>
      </c>
      <c r="L52" s="8">
        <f t="shared" si="22"/>
        <v>63.757712715446281</v>
      </c>
      <c r="M52" s="8">
        <f t="shared" si="22"/>
        <v>35.199815124974585</v>
      </c>
      <c r="N52" s="8">
        <f t="shared" si="22"/>
        <v>52.229962599502812</v>
      </c>
      <c r="O52" s="8">
        <f t="shared" si="22"/>
        <v>25.462625186847987</v>
      </c>
      <c r="P52" s="8">
        <f t="shared" si="22"/>
        <v>16.609030501319307</v>
      </c>
    </row>
    <row r="53" spans="2:16" ht="12.75" customHeight="1" x14ac:dyDescent="0.25">
      <c r="B53" s="41"/>
      <c r="C53" s="7" t="s">
        <v>4</v>
      </c>
      <c r="D53" s="8">
        <f t="shared" ref="D53:F53" si="23">D7/$D7*100</f>
        <v>100</v>
      </c>
      <c r="E53" s="9">
        <f t="shared" si="23"/>
        <v>70.338536904374919</v>
      </c>
      <c r="F53" s="9">
        <f t="shared" si="23"/>
        <v>29.661463095625084</v>
      </c>
      <c r="H53" s="41"/>
      <c r="I53" s="7" t="s">
        <v>4</v>
      </c>
      <c r="J53" s="8">
        <f t="shared" ref="J53:P53" si="24">J7/$J7*100</f>
        <v>100</v>
      </c>
      <c r="K53" s="9">
        <f>K7/$J7*100</f>
        <v>26.832532496291627</v>
      </c>
      <c r="L53" s="9">
        <f t="shared" si="24"/>
        <v>62.301607309881348</v>
      </c>
      <c r="M53" s="9">
        <f t="shared" si="24"/>
        <v>40.891075700479526</v>
      </c>
      <c r="N53" s="9">
        <f t="shared" si="24"/>
        <v>58.339998200566747</v>
      </c>
      <c r="O53" s="9">
        <f t="shared" si="24"/>
        <v>22.914020072488334</v>
      </c>
      <c r="P53" s="9">
        <f t="shared" si="24"/>
        <v>12.813127899756843</v>
      </c>
    </row>
    <row r="54" spans="2:16" ht="12.75" customHeight="1" x14ac:dyDescent="0.25">
      <c r="B54" s="42"/>
      <c r="C54" s="7" t="s">
        <v>5</v>
      </c>
      <c r="D54" s="8">
        <f t="shared" ref="D54:F54" si="25">D8/$D8*100</f>
        <v>100</v>
      </c>
      <c r="E54" s="9">
        <f t="shared" si="25"/>
        <v>73.367937670051504</v>
      </c>
      <c r="F54" s="9">
        <f t="shared" si="25"/>
        <v>26.632062329948493</v>
      </c>
      <c r="H54" s="42"/>
      <c r="I54" s="7" t="s">
        <v>5</v>
      </c>
      <c r="J54" s="8">
        <f t="shared" ref="J54:P54" si="26">J8/$J8*100</f>
        <v>100</v>
      </c>
      <c r="K54" s="9">
        <f t="shared" si="26"/>
        <v>23.406916255744488</v>
      </c>
      <c r="L54" s="9">
        <f t="shared" si="26"/>
        <v>65.105217685376076</v>
      </c>
      <c r="M54" s="9">
        <f t="shared" si="26"/>
        <v>29.933024766701759</v>
      </c>
      <c r="N54" s="9">
        <f t="shared" si="26"/>
        <v>46.575630634649443</v>
      </c>
      <c r="O54" s="9">
        <f t="shared" si="26"/>
        <v>27.821148165241645</v>
      </c>
      <c r="P54" s="9">
        <f t="shared" si="26"/>
        <v>20.121824012988426</v>
      </c>
    </row>
    <row r="55" spans="2:16" ht="12.75" customHeight="1" x14ac:dyDescent="0.25">
      <c r="B55" s="40" t="s">
        <v>28</v>
      </c>
      <c r="C55" s="7" t="s">
        <v>6</v>
      </c>
      <c r="D55" s="8">
        <f t="shared" ref="D55:F55" si="27">D9/$D9*100</f>
        <v>100</v>
      </c>
      <c r="E55" s="9">
        <f t="shared" si="27"/>
        <v>73.003795772716018</v>
      </c>
      <c r="F55" s="9">
        <f t="shared" si="27"/>
        <v>26.996204227283975</v>
      </c>
      <c r="H55" s="40" t="s">
        <v>28</v>
      </c>
      <c r="I55" s="7" t="s">
        <v>6</v>
      </c>
      <c r="J55" s="8">
        <f t="shared" ref="J55:P55" si="28">J9/$J9*100</f>
        <v>100</v>
      </c>
      <c r="K55" s="9">
        <f t="shared" si="28"/>
        <v>7.3691053261763697</v>
      </c>
      <c r="L55" s="9">
        <f t="shared" si="28"/>
        <v>46.170633726360506</v>
      </c>
      <c r="M55" s="9">
        <f t="shared" si="28"/>
        <v>11.440360463708105</v>
      </c>
      <c r="N55" s="9">
        <f t="shared" si="28"/>
        <v>67.718343654578902</v>
      </c>
      <c r="O55" s="9">
        <f t="shared" si="28"/>
        <v>51.439122543046601</v>
      </c>
      <c r="P55" s="9">
        <f t="shared" si="28"/>
        <v>27.965389132291463</v>
      </c>
    </row>
    <row r="56" spans="2:16" ht="12.75" customHeight="1" x14ac:dyDescent="0.25">
      <c r="B56" s="41"/>
      <c r="C56" s="7" t="s">
        <v>7</v>
      </c>
      <c r="D56" s="8">
        <f t="shared" ref="D56:F56" si="29">D10/$D10*100</f>
        <v>100</v>
      </c>
      <c r="E56" s="9">
        <f t="shared" si="29"/>
        <v>69.876523232186898</v>
      </c>
      <c r="F56" s="9">
        <f t="shared" si="29"/>
        <v>30.123476767813102</v>
      </c>
      <c r="H56" s="41"/>
      <c r="I56" s="7" t="s">
        <v>7</v>
      </c>
      <c r="J56" s="8">
        <f t="shared" ref="J56:P56" si="30">J10/$J10*100</f>
        <v>100</v>
      </c>
      <c r="K56" s="9">
        <f t="shared" si="30"/>
        <v>19.574445827783464</v>
      </c>
      <c r="L56" s="9">
        <f t="shared" si="30"/>
        <v>52.358441791032782</v>
      </c>
      <c r="M56" s="9">
        <f t="shared" si="30"/>
        <v>27.292788584292694</v>
      </c>
      <c r="N56" s="9">
        <f t="shared" si="30"/>
        <v>67.65362555451523</v>
      </c>
      <c r="O56" s="9">
        <f t="shared" si="30"/>
        <v>38.474832047452338</v>
      </c>
      <c r="P56" s="9">
        <f t="shared" si="30"/>
        <v>16.944902826938339</v>
      </c>
    </row>
    <row r="57" spans="2:16" ht="12.75" customHeight="1" x14ac:dyDescent="0.25">
      <c r="B57" s="41"/>
      <c r="C57" s="7" t="s">
        <v>8</v>
      </c>
      <c r="D57" s="8">
        <f t="shared" ref="D57:F57" si="31">D11/$D11*100</f>
        <v>100</v>
      </c>
      <c r="E57" s="9">
        <f t="shared" si="31"/>
        <v>72.58552173724209</v>
      </c>
      <c r="F57" s="9">
        <f t="shared" si="31"/>
        <v>27.414478262757907</v>
      </c>
      <c r="H57" s="41"/>
      <c r="I57" s="7" t="s">
        <v>8</v>
      </c>
      <c r="J57" s="8">
        <f t="shared" ref="J57:P57" si="32">J11/$J11*100</f>
        <v>100</v>
      </c>
      <c r="K57" s="9">
        <f t="shared" si="32"/>
        <v>32.522024059121399</v>
      </c>
      <c r="L57" s="9">
        <f t="shared" si="32"/>
        <v>69.505048236417338</v>
      </c>
      <c r="M57" s="9">
        <f t="shared" si="32"/>
        <v>42.465463683320259</v>
      </c>
      <c r="N57" s="9">
        <f t="shared" si="32"/>
        <v>58.526035384511232</v>
      </c>
      <c r="O57" s="9">
        <f t="shared" si="32"/>
        <v>18.173160539506608</v>
      </c>
      <c r="P57" s="9">
        <f t="shared" si="32"/>
        <v>18.155866044161165</v>
      </c>
    </row>
    <row r="58" spans="2:16" ht="12.75" customHeight="1" x14ac:dyDescent="0.25">
      <c r="B58" s="42"/>
      <c r="C58" s="7" t="s">
        <v>9</v>
      </c>
      <c r="D58" s="8">
        <f t="shared" ref="D58:F58" si="33">D12/$D12*100</f>
        <v>100</v>
      </c>
      <c r="E58" s="9">
        <f t="shared" si="33"/>
        <v>72.236452901839797</v>
      </c>
      <c r="F58" s="9">
        <f t="shared" si="33"/>
        <v>27.763547098160196</v>
      </c>
      <c r="H58" s="42"/>
      <c r="I58" s="7" t="s">
        <v>9</v>
      </c>
      <c r="J58" s="8">
        <f t="shared" ref="J58:P58" si="34">J12/$J12*100</f>
        <v>100</v>
      </c>
      <c r="K58" s="9">
        <f t="shared" si="34"/>
        <v>33.550204430802673</v>
      </c>
      <c r="L58" s="9">
        <f t="shared" si="34"/>
        <v>78.445395106901074</v>
      </c>
      <c r="M58" s="9">
        <f t="shared" si="34"/>
        <v>49.502880660143454</v>
      </c>
      <c r="N58" s="9">
        <f t="shared" si="34"/>
        <v>24.940457704289429</v>
      </c>
      <c r="O58" s="9">
        <f t="shared" si="34"/>
        <v>5.7595679901765253</v>
      </c>
      <c r="P58" s="9">
        <f t="shared" si="34"/>
        <v>8.0767021211407943</v>
      </c>
    </row>
    <row r="59" spans="2:16" ht="12.75" customHeight="1" x14ac:dyDescent="0.25">
      <c r="B59" s="40" t="s">
        <v>29</v>
      </c>
      <c r="C59" s="7" t="s">
        <v>10</v>
      </c>
      <c r="D59" s="8">
        <f t="shared" ref="D59:F59" si="35">D13/$D13*100</f>
        <v>100</v>
      </c>
      <c r="E59" s="9">
        <f t="shared" si="35"/>
        <v>66.539314519431841</v>
      </c>
      <c r="F59" s="9">
        <f t="shared" si="35"/>
        <v>33.460685480568166</v>
      </c>
      <c r="H59" s="40" t="s">
        <v>29</v>
      </c>
      <c r="I59" s="7" t="s">
        <v>10</v>
      </c>
      <c r="J59" s="8">
        <f t="shared" ref="J59:P59" si="36">J13/$J13*100</f>
        <v>100</v>
      </c>
      <c r="K59" s="9">
        <f t="shared" si="36"/>
        <v>24.346205753188695</v>
      </c>
      <c r="L59" s="9">
        <f t="shared" si="36"/>
        <v>70.389822136330935</v>
      </c>
      <c r="M59" s="9">
        <f t="shared" si="36"/>
        <v>34.643423718939971</v>
      </c>
      <c r="N59" s="9">
        <f t="shared" si="36"/>
        <v>35.177244850661779</v>
      </c>
      <c r="O59" s="9">
        <f t="shared" si="36"/>
        <v>16.946210026268332</v>
      </c>
      <c r="P59" s="9">
        <f t="shared" si="36"/>
        <v>13.33339325379522</v>
      </c>
    </row>
    <row r="60" spans="2:16" ht="12.75" customHeight="1" x14ac:dyDescent="0.25">
      <c r="B60" s="41"/>
      <c r="C60" s="7" t="s">
        <v>11</v>
      </c>
      <c r="D60" s="8">
        <f t="shared" ref="D60:F60" si="37">D14/$D14*100</f>
        <v>100</v>
      </c>
      <c r="E60" s="9">
        <f t="shared" si="37"/>
        <v>79.833233867764363</v>
      </c>
      <c r="F60" s="9">
        <f t="shared" si="37"/>
        <v>20.166766132235637</v>
      </c>
      <c r="H60" s="41"/>
      <c r="I60" s="7" t="s">
        <v>11</v>
      </c>
      <c r="J60" s="8">
        <f t="shared" ref="J60:P60" si="38">J14/$J14*100</f>
        <v>100</v>
      </c>
      <c r="K60" s="9">
        <f t="shared" si="38"/>
        <v>23.501246162688709</v>
      </c>
      <c r="L60" s="9">
        <f t="shared" si="38"/>
        <v>62.569477485597993</v>
      </c>
      <c r="M60" s="9">
        <f t="shared" si="38"/>
        <v>34.232204730871111</v>
      </c>
      <c r="N60" s="9">
        <f t="shared" si="38"/>
        <v>63.642006868345227</v>
      </c>
      <c r="O60" s="9">
        <f t="shared" si="38"/>
        <v>30.940384596691352</v>
      </c>
      <c r="P60" s="9">
        <f t="shared" si="38"/>
        <v>18.319197133076248</v>
      </c>
    </row>
    <row r="61" spans="2:16" ht="12.75" customHeight="1" x14ac:dyDescent="0.25">
      <c r="B61" s="41"/>
      <c r="C61" s="7" t="s">
        <v>12</v>
      </c>
      <c r="D61" s="8">
        <f t="shared" ref="D61:F61" si="39">D15/$D15*100</f>
        <v>100</v>
      </c>
      <c r="E61" s="9">
        <f t="shared" si="39"/>
        <v>75.573566789774972</v>
      </c>
      <c r="F61" s="9">
        <f t="shared" si="39"/>
        <v>24.426433210225028</v>
      </c>
      <c r="H61" s="41"/>
      <c r="I61" s="7" t="s">
        <v>12</v>
      </c>
      <c r="J61" s="8">
        <f t="shared" ref="J61:P61" si="40">J15/$J15*100</f>
        <v>100</v>
      </c>
      <c r="K61" s="9">
        <f t="shared" si="40"/>
        <v>27.27436206221703</v>
      </c>
      <c r="L61" s="9">
        <f t="shared" si="40"/>
        <v>54.529508187827517</v>
      </c>
      <c r="M61" s="9">
        <f t="shared" si="40"/>
        <v>36.760407007480921</v>
      </c>
      <c r="N61" s="9">
        <f t="shared" si="40"/>
        <v>69.800388065706841</v>
      </c>
      <c r="O61" s="9">
        <f t="shared" si="40"/>
        <v>34.400877648435369</v>
      </c>
      <c r="P61" s="9">
        <f t="shared" si="40"/>
        <v>20.339231403806654</v>
      </c>
    </row>
    <row r="62" spans="2:16" ht="12.75" customHeight="1" x14ac:dyDescent="0.25">
      <c r="B62" s="40" t="s">
        <v>31</v>
      </c>
      <c r="C62" s="7" t="s">
        <v>13</v>
      </c>
      <c r="D62" s="8">
        <f t="shared" ref="D62:F62" si="41">D16/$D16*100</f>
        <v>100</v>
      </c>
      <c r="E62" s="9">
        <f t="shared" si="41"/>
        <v>69.809823420496343</v>
      </c>
      <c r="F62" s="9">
        <f t="shared" si="41"/>
        <v>30.190176579503657</v>
      </c>
      <c r="H62" s="40" t="s">
        <v>31</v>
      </c>
      <c r="I62" s="7" t="s">
        <v>13</v>
      </c>
      <c r="J62" s="8">
        <f t="shared" ref="J62:P62" si="42">J16/$J16*100</f>
        <v>100</v>
      </c>
      <c r="K62" s="9">
        <f t="shared" si="42"/>
        <v>25.928073466663353</v>
      </c>
      <c r="L62" s="9">
        <f t="shared" si="42"/>
        <v>73.40719797251171</v>
      </c>
      <c r="M62" s="9">
        <f t="shared" si="42"/>
        <v>39.066227414010186</v>
      </c>
      <c r="N62" s="9">
        <f t="shared" si="42"/>
        <v>44.303009864491685</v>
      </c>
      <c r="O62" s="9">
        <f t="shared" si="42"/>
        <v>22.418387091479534</v>
      </c>
      <c r="P62" s="9">
        <f t="shared" si="42"/>
        <v>13.184044775928875</v>
      </c>
    </row>
    <row r="63" spans="2:16" ht="12.75" customHeight="1" x14ac:dyDescent="0.25">
      <c r="B63" s="41"/>
      <c r="C63" s="7" t="s">
        <v>14</v>
      </c>
      <c r="D63" s="8">
        <f t="shared" ref="D63:F63" si="43">D17/$D17*100</f>
        <v>100</v>
      </c>
      <c r="E63" s="9">
        <f t="shared" si="43"/>
        <v>67.443985058152052</v>
      </c>
      <c r="F63" s="9">
        <f t="shared" si="43"/>
        <v>32.556014941847941</v>
      </c>
      <c r="H63" s="41"/>
      <c r="I63" s="7" t="s">
        <v>14</v>
      </c>
      <c r="J63" s="8">
        <f t="shared" ref="J63:P63" si="44">J17/$J17*100</f>
        <v>100</v>
      </c>
      <c r="K63" s="9">
        <f t="shared" si="44"/>
        <v>30.798070579937374</v>
      </c>
      <c r="L63" s="9">
        <f t="shared" si="44"/>
        <v>70.655275576760928</v>
      </c>
      <c r="M63" s="9">
        <f t="shared" si="44"/>
        <v>36.01586235009303</v>
      </c>
      <c r="N63" s="9">
        <f t="shared" si="44"/>
        <v>56.309561454160473</v>
      </c>
      <c r="O63" s="9">
        <f t="shared" si="44"/>
        <v>25.333299509505103</v>
      </c>
      <c r="P63" s="9">
        <f t="shared" si="44"/>
        <v>12.591021885031942</v>
      </c>
    </row>
    <row r="64" spans="2:16" ht="12.75" customHeight="1" x14ac:dyDescent="0.25">
      <c r="B64" s="42"/>
      <c r="C64" s="7" t="s">
        <v>15</v>
      </c>
      <c r="D64" s="8">
        <f t="shared" ref="D64:F64" si="45">D18/$D18*100</f>
        <v>100</v>
      </c>
      <c r="E64" s="9">
        <f t="shared" si="45"/>
        <v>74.892425794584099</v>
      </c>
      <c r="F64" s="9">
        <f t="shared" si="45"/>
        <v>25.107574205415904</v>
      </c>
      <c r="H64" s="42"/>
      <c r="I64" s="7" t="s">
        <v>15</v>
      </c>
      <c r="J64" s="8">
        <f t="shared" ref="J64:P64" si="46">J18/$J18*100</f>
        <v>100</v>
      </c>
      <c r="K64" s="9">
        <f t="shared" si="46"/>
        <v>21.931672400820975</v>
      </c>
      <c r="L64" s="9">
        <f t="shared" si="46"/>
        <v>58.047239245762427</v>
      </c>
      <c r="M64" s="9">
        <f t="shared" si="46"/>
        <v>33.902433759858212</v>
      </c>
      <c r="N64" s="9">
        <f t="shared" si="46"/>
        <v>51.963705049625943</v>
      </c>
      <c r="O64" s="9">
        <f t="shared" si="46"/>
        <v>26.223083009604466</v>
      </c>
      <c r="P64" s="9">
        <f t="shared" si="46"/>
        <v>19.434396060762978</v>
      </c>
    </row>
    <row r="65" spans="2:16" ht="12.75" customHeight="1" x14ac:dyDescent="0.25">
      <c r="B65" s="43" t="s">
        <v>30</v>
      </c>
      <c r="C65" s="7" t="s">
        <v>16</v>
      </c>
      <c r="D65" s="8">
        <f t="shared" ref="D65:F65" si="47">D19/$D19*100</f>
        <v>100</v>
      </c>
      <c r="E65" s="9">
        <f t="shared" si="47"/>
        <v>62.657311562219533</v>
      </c>
      <c r="F65" s="9">
        <f t="shared" si="47"/>
        <v>37.342688437780467</v>
      </c>
      <c r="H65" s="43" t="s">
        <v>30</v>
      </c>
      <c r="I65" s="7" t="s">
        <v>16</v>
      </c>
      <c r="J65" s="8">
        <f t="shared" ref="J65:P65" si="48">J19/$J19*100</f>
        <v>100</v>
      </c>
      <c r="K65" s="9">
        <f t="shared" si="48"/>
        <v>26.426500609583396</v>
      </c>
      <c r="L65" s="9">
        <f t="shared" si="48"/>
        <v>68.629920900652337</v>
      </c>
      <c r="M65" s="9">
        <f t="shared" si="48"/>
        <v>33.458708399838251</v>
      </c>
      <c r="N65" s="9">
        <f t="shared" si="48"/>
        <v>39.71346084308108</v>
      </c>
      <c r="O65" s="9">
        <f t="shared" si="48"/>
        <v>23.455456602407885</v>
      </c>
      <c r="P65" s="9">
        <f t="shared" si="48"/>
        <v>10.681941384602878</v>
      </c>
    </row>
    <row r="66" spans="2:16" ht="12.75" customHeight="1" x14ac:dyDescent="0.25">
      <c r="B66" s="43"/>
      <c r="C66" s="7" t="s">
        <v>17</v>
      </c>
      <c r="D66" s="8">
        <f t="shared" ref="D66:F66" si="49">D20/$D20*100</f>
        <v>100</v>
      </c>
      <c r="E66" s="9">
        <f t="shared" si="49"/>
        <v>75.901513091098707</v>
      </c>
      <c r="F66" s="9">
        <f t="shared" si="49"/>
        <v>24.09848690890129</v>
      </c>
      <c r="H66" s="43"/>
      <c r="I66" s="7" t="s">
        <v>17</v>
      </c>
      <c r="J66" s="8">
        <f t="shared" ref="J66:P66" si="50">J20/$J20*100</f>
        <v>100</v>
      </c>
      <c r="K66" s="9">
        <f t="shared" si="50"/>
        <v>23.95345730455745</v>
      </c>
      <c r="L66" s="9">
        <f t="shared" si="50"/>
        <v>59.700272287327451</v>
      </c>
      <c r="M66" s="9">
        <f t="shared" si="50"/>
        <v>33.455710588725999</v>
      </c>
      <c r="N66" s="9">
        <f t="shared" si="50"/>
        <v>55.736056813911958</v>
      </c>
      <c r="O66" s="9">
        <f t="shared" si="50"/>
        <v>28.125421224471303</v>
      </c>
      <c r="P66" s="9">
        <f t="shared" si="50"/>
        <v>19.925573001358366</v>
      </c>
    </row>
    <row r="67" spans="2:16" ht="12.75" customHeight="1" x14ac:dyDescent="0.25">
      <c r="B67" s="43"/>
      <c r="C67" s="7" t="s">
        <v>18</v>
      </c>
      <c r="D67" s="8">
        <f t="shared" ref="D67:F67" si="51">D21/$D21*100</f>
        <v>100</v>
      </c>
      <c r="E67" s="9">
        <f t="shared" si="51"/>
        <v>72.849487177638196</v>
      </c>
      <c r="F67" s="9">
        <f t="shared" si="51"/>
        <v>27.150512822361801</v>
      </c>
      <c r="H67" s="43"/>
      <c r="I67" s="7" t="s">
        <v>18</v>
      </c>
      <c r="J67" s="8">
        <f t="shared" ref="J67:P67" si="52">J21/$J21*100</f>
        <v>100</v>
      </c>
      <c r="K67" s="9">
        <f t="shared" si="52"/>
        <v>22.528732711938968</v>
      </c>
      <c r="L67" s="9">
        <f t="shared" si="52"/>
        <v>66.504716329273805</v>
      </c>
      <c r="M67" s="9">
        <f t="shared" si="52"/>
        <v>40.01040001623354</v>
      </c>
      <c r="N67" s="9">
        <f t="shared" si="52"/>
        <v>45.273818976477187</v>
      </c>
      <c r="O67" s="9">
        <f t="shared" si="52"/>
        <v>16.887086849979056</v>
      </c>
      <c r="P67" s="9">
        <f t="shared" si="52"/>
        <v>11.287113641899051</v>
      </c>
    </row>
    <row r="68" spans="2:16" ht="12.75" customHeight="1" x14ac:dyDescent="0.25">
      <c r="B68" s="43"/>
      <c r="C68" s="7" t="s">
        <v>19</v>
      </c>
      <c r="D68" s="8">
        <f t="shared" ref="D68:F68" si="53">D22/$D22*100</f>
        <v>100</v>
      </c>
      <c r="E68" s="9">
        <f t="shared" si="53"/>
        <v>65.846239242314624</v>
      </c>
      <c r="F68" s="9">
        <f t="shared" si="53"/>
        <v>34.153760757685376</v>
      </c>
      <c r="H68" s="43"/>
      <c r="I68" s="7" t="s">
        <v>19</v>
      </c>
      <c r="J68" s="8">
        <f t="shared" ref="J68:P68" si="54">J22/$J22*100</f>
        <v>100</v>
      </c>
      <c r="K68" s="9">
        <f t="shared" si="54"/>
        <v>28.931734058884988</v>
      </c>
      <c r="L68" s="9">
        <f t="shared" si="54"/>
        <v>71.742327821612577</v>
      </c>
      <c r="M68" s="9">
        <f t="shared" si="54"/>
        <v>38.481966115889144</v>
      </c>
      <c r="N68" s="9">
        <f t="shared" si="54"/>
        <v>51.620778957920599</v>
      </c>
      <c r="O68" s="9">
        <f t="shared" si="54"/>
        <v>23.270879637565336</v>
      </c>
      <c r="P68" s="9">
        <f t="shared" si="54"/>
        <v>12.620329947365072</v>
      </c>
    </row>
    <row r="69" spans="2:16" ht="12.75" customHeight="1" x14ac:dyDescent="0.25"/>
    <row r="73" spans="2:16" ht="15" customHeight="1" x14ac:dyDescent="0.25">
      <c r="B73" s="45" t="s">
        <v>35</v>
      </c>
      <c r="C73" s="45"/>
      <c r="D73" s="44" t="s">
        <v>62</v>
      </c>
      <c r="E73" s="44"/>
      <c r="F73" s="44"/>
      <c r="H73" s="45" t="s">
        <v>32</v>
      </c>
      <c r="I73" s="45"/>
      <c r="J73" s="44" t="s">
        <v>71</v>
      </c>
      <c r="K73" s="44"/>
      <c r="L73" s="44"/>
      <c r="M73" s="44"/>
      <c r="N73" s="44"/>
      <c r="O73" s="44"/>
      <c r="P73" s="44"/>
    </row>
    <row r="74" spans="2:16" ht="24.75" x14ac:dyDescent="0.25">
      <c r="B74" s="45"/>
      <c r="C74" s="45"/>
      <c r="D74" s="29" t="s">
        <v>21</v>
      </c>
      <c r="E74" s="25" t="s">
        <v>22</v>
      </c>
      <c r="F74" s="25" t="s">
        <v>23</v>
      </c>
      <c r="H74" s="45"/>
      <c r="I74" s="45"/>
      <c r="J74" s="29" t="s">
        <v>21</v>
      </c>
      <c r="K74" s="25" t="s">
        <v>63</v>
      </c>
      <c r="L74" s="25" t="s">
        <v>64</v>
      </c>
      <c r="M74" s="25" t="s">
        <v>65</v>
      </c>
      <c r="N74" s="25" t="s">
        <v>66</v>
      </c>
      <c r="O74" s="25" t="s">
        <v>67</v>
      </c>
      <c r="P74" s="25" t="s">
        <v>68</v>
      </c>
    </row>
    <row r="75" spans="2:16" ht="12.75" customHeight="1" x14ac:dyDescent="0.25">
      <c r="B75" s="40" t="s">
        <v>27</v>
      </c>
      <c r="C75" s="6" t="s">
        <v>21</v>
      </c>
      <c r="D75" s="3">
        <f>E75+F75</f>
        <v>1067</v>
      </c>
      <c r="E75" s="32">
        <f>E77+E76</f>
        <v>748</v>
      </c>
      <c r="F75" s="32">
        <f>F77+F76</f>
        <v>319</v>
      </c>
      <c r="H75" s="40" t="s">
        <v>27</v>
      </c>
      <c r="I75" s="6" t="s">
        <v>21</v>
      </c>
      <c r="J75" s="32">
        <v>1067</v>
      </c>
      <c r="K75" s="32">
        <f>K76+K77</f>
        <v>200</v>
      </c>
      <c r="L75" s="32">
        <f t="shared" ref="L75:P75" si="55">L76+L77</f>
        <v>506</v>
      </c>
      <c r="M75" s="32">
        <f t="shared" si="55"/>
        <v>263</v>
      </c>
      <c r="N75" s="32">
        <f t="shared" si="55"/>
        <v>380</v>
      </c>
      <c r="O75" s="32">
        <f t="shared" si="55"/>
        <v>172</v>
      </c>
      <c r="P75" s="32">
        <f t="shared" si="55"/>
        <v>112</v>
      </c>
    </row>
    <row r="76" spans="2:16" ht="12.75" customHeight="1" x14ac:dyDescent="0.25">
      <c r="B76" s="41"/>
      <c r="C76" s="7" t="s">
        <v>4</v>
      </c>
      <c r="D76" s="3">
        <f>E76+F76</f>
        <v>530</v>
      </c>
      <c r="E76" s="30">
        <v>366</v>
      </c>
      <c r="F76" s="30">
        <v>164</v>
      </c>
      <c r="H76" s="41"/>
      <c r="I76" s="7" t="s">
        <v>4</v>
      </c>
      <c r="J76" s="32">
        <v>530</v>
      </c>
      <c r="K76" s="31">
        <v>106</v>
      </c>
      <c r="L76" s="31">
        <v>243</v>
      </c>
      <c r="M76" s="31">
        <v>148</v>
      </c>
      <c r="N76" s="31">
        <v>199</v>
      </c>
      <c r="O76" s="31">
        <v>77</v>
      </c>
      <c r="P76" s="31">
        <v>45</v>
      </c>
    </row>
    <row r="77" spans="2:16" ht="12.75" customHeight="1" x14ac:dyDescent="0.25">
      <c r="B77" s="42"/>
      <c r="C77" s="7" t="s">
        <v>5</v>
      </c>
      <c r="D77" s="3">
        <f t="shared" ref="D77:D91" si="56">E77+F77</f>
        <v>537</v>
      </c>
      <c r="E77" s="30">
        <v>382</v>
      </c>
      <c r="F77" s="30">
        <v>155</v>
      </c>
      <c r="H77" s="42"/>
      <c r="I77" s="7" t="s">
        <v>5</v>
      </c>
      <c r="J77" s="32">
        <v>537</v>
      </c>
      <c r="K77" s="31">
        <v>94</v>
      </c>
      <c r="L77" s="31">
        <v>263</v>
      </c>
      <c r="M77" s="31">
        <v>115</v>
      </c>
      <c r="N77" s="31">
        <v>181</v>
      </c>
      <c r="O77" s="31">
        <v>95</v>
      </c>
      <c r="P77" s="31">
        <v>67</v>
      </c>
    </row>
    <row r="78" spans="2:16" ht="12.75" customHeight="1" x14ac:dyDescent="0.25">
      <c r="B78" s="40" t="s">
        <v>28</v>
      </c>
      <c r="C78" s="7" t="s">
        <v>6</v>
      </c>
      <c r="D78" s="3">
        <f t="shared" si="56"/>
        <v>180</v>
      </c>
      <c r="E78" s="30">
        <v>126</v>
      </c>
      <c r="F78" s="30">
        <v>54</v>
      </c>
      <c r="H78" s="40" t="s">
        <v>28</v>
      </c>
      <c r="I78" s="7" t="s">
        <v>6</v>
      </c>
      <c r="J78" s="32">
        <v>180</v>
      </c>
      <c r="K78" s="31">
        <v>10</v>
      </c>
      <c r="L78" s="31">
        <v>61</v>
      </c>
      <c r="M78" s="31">
        <v>17</v>
      </c>
      <c r="N78" s="31">
        <v>93</v>
      </c>
      <c r="O78" s="31">
        <v>63</v>
      </c>
      <c r="P78" s="31">
        <v>29</v>
      </c>
    </row>
    <row r="79" spans="2:16" ht="12.75" customHeight="1" x14ac:dyDescent="0.25">
      <c r="B79" s="41"/>
      <c r="C79" s="7" t="s">
        <v>7</v>
      </c>
      <c r="D79" s="3">
        <f t="shared" si="56"/>
        <v>262</v>
      </c>
      <c r="E79" s="30">
        <v>176</v>
      </c>
      <c r="F79" s="30">
        <v>86</v>
      </c>
      <c r="H79" s="41"/>
      <c r="I79" s="7" t="s">
        <v>7</v>
      </c>
      <c r="J79" s="32">
        <v>262</v>
      </c>
      <c r="K79" s="31">
        <v>42</v>
      </c>
      <c r="L79" s="31">
        <v>101</v>
      </c>
      <c r="M79" s="31">
        <v>48</v>
      </c>
      <c r="N79" s="31">
        <v>116</v>
      </c>
      <c r="O79" s="31">
        <v>59</v>
      </c>
      <c r="P79" s="31">
        <v>27</v>
      </c>
    </row>
    <row r="80" spans="2:16" ht="12.75" customHeight="1" x14ac:dyDescent="0.25">
      <c r="B80" s="41"/>
      <c r="C80" s="7" t="s">
        <v>8</v>
      </c>
      <c r="D80" s="3">
        <f t="shared" si="56"/>
        <v>307</v>
      </c>
      <c r="E80" s="30">
        <v>221</v>
      </c>
      <c r="F80" s="30">
        <v>86</v>
      </c>
      <c r="H80" s="41"/>
      <c r="I80" s="7" t="s">
        <v>8</v>
      </c>
      <c r="J80" s="32">
        <v>307</v>
      </c>
      <c r="K80" s="31">
        <v>77</v>
      </c>
      <c r="L80" s="31">
        <v>159</v>
      </c>
      <c r="M80" s="31">
        <v>84</v>
      </c>
      <c r="N80" s="31">
        <v>120</v>
      </c>
      <c r="O80" s="31">
        <v>36</v>
      </c>
      <c r="P80" s="31">
        <v>36</v>
      </c>
    </row>
    <row r="81" spans="2:16" ht="12.75" customHeight="1" x14ac:dyDescent="0.25">
      <c r="B81" s="42"/>
      <c r="C81" s="7" t="s">
        <v>9</v>
      </c>
      <c r="D81" s="3">
        <f t="shared" si="56"/>
        <v>318</v>
      </c>
      <c r="E81" s="30">
        <v>225</v>
      </c>
      <c r="F81" s="30">
        <v>93</v>
      </c>
      <c r="H81" s="42"/>
      <c r="I81" s="7" t="s">
        <v>9</v>
      </c>
      <c r="J81" s="32">
        <v>318</v>
      </c>
      <c r="K81" s="31">
        <v>71</v>
      </c>
      <c r="L81" s="31">
        <v>185</v>
      </c>
      <c r="M81" s="31">
        <v>114</v>
      </c>
      <c r="N81" s="31">
        <v>51</v>
      </c>
      <c r="O81" s="31">
        <v>14</v>
      </c>
      <c r="P81" s="31">
        <v>20</v>
      </c>
    </row>
    <row r="82" spans="2:16" ht="12.75" customHeight="1" x14ac:dyDescent="0.25">
      <c r="B82" s="40" t="s">
        <v>29</v>
      </c>
      <c r="C82" s="7" t="s">
        <v>10</v>
      </c>
      <c r="D82" s="3">
        <f t="shared" si="56"/>
        <v>546</v>
      </c>
      <c r="E82" s="30">
        <v>359</v>
      </c>
      <c r="F82" s="30">
        <v>187</v>
      </c>
      <c r="H82" s="40" t="s">
        <v>29</v>
      </c>
      <c r="I82" s="7" t="s">
        <v>10</v>
      </c>
      <c r="J82" s="32">
        <v>546</v>
      </c>
      <c r="K82" s="31">
        <v>89</v>
      </c>
      <c r="L82" s="31">
        <v>273</v>
      </c>
      <c r="M82" s="31">
        <v>118</v>
      </c>
      <c r="N82" s="31">
        <v>129</v>
      </c>
      <c r="O82" s="31">
        <v>53</v>
      </c>
      <c r="P82" s="31">
        <v>42</v>
      </c>
    </row>
    <row r="83" spans="2:16" ht="12.75" customHeight="1" x14ac:dyDescent="0.25">
      <c r="B83" s="41"/>
      <c r="C83" s="7" t="s">
        <v>11</v>
      </c>
      <c r="D83" s="3">
        <f t="shared" si="56"/>
        <v>225</v>
      </c>
      <c r="E83" s="30">
        <v>173</v>
      </c>
      <c r="F83" s="30">
        <v>52</v>
      </c>
      <c r="H83" s="41"/>
      <c r="I83" s="7" t="s">
        <v>11</v>
      </c>
      <c r="J83" s="32">
        <v>225</v>
      </c>
      <c r="K83" s="31">
        <v>45</v>
      </c>
      <c r="L83" s="31">
        <v>113</v>
      </c>
      <c r="M83" s="31">
        <v>61</v>
      </c>
      <c r="N83" s="31">
        <v>100</v>
      </c>
      <c r="O83" s="31">
        <v>47</v>
      </c>
      <c r="P83" s="31">
        <v>29</v>
      </c>
    </row>
    <row r="84" spans="2:16" ht="12.75" customHeight="1" x14ac:dyDescent="0.25">
      <c r="B84" s="41"/>
      <c r="C84" s="7" t="s">
        <v>12</v>
      </c>
      <c r="D84" s="3">
        <f t="shared" si="56"/>
        <v>296</v>
      </c>
      <c r="E84" s="30">
        <v>216</v>
      </c>
      <c r="F84" s="30">
        <v>80</v>
      </c>
      <c r="H84" s="41"/>
      <c r="I84" s="7" t="s">
        <v>12</v>
      </c>
      <c r="J84" s="32">
        <v>296</v>
      </c>
      <c r="K84" s="31">
        <v>66</v>
      </c>
      <c r="L84" s="31">
        <v>120</v>
      </c>
      <c r="M84" s="31">
        <v>84</v>
      </c>
      <c r="N84" s="31">
        <v>151</v>
      </c>
      <c r="O84" s="31">
        <v>72</v>
      </c>
      <c r="P84" s="31">
        <v>41</v>
      </c>
    </row>
    <row r="85" spans="2:16" ht="12.75" customHeight="1" x14ac:dyDescent="0.25">
      <c r="B85" s="40" t="s">
        <v>31</v>
      </c>
      <c r="C85" s="7" t="s">
        <v>13</v>
      </c>
      <c r="D85" s="3">
        <f t="shared" si="56"/>
        <v>352</v>
      </c>
      <c r="E85" s="30">
        <v>248</v>
      </c>
      <c r="F85" s="30">
        <v>104</v>
      </c>
      <c r="H85" s="40" t="s">
        <v>31</v>
      </c>
      <c r="I85" s="7" t="s">
        <v>13</v>
      </c>
      <c r="J85" s="32">
        <v>352</v>
      </c>
      <c r="K85" s="31">
        <v>59</v>
      </c>
      <c r="L85" s="31">
        <v>172</v>
      </c>
      <c r="M85" s="31">
        <v>87</v>
      </c>
      <c r="N85" s="31">
        <v>124</v>
      </c>
      <c r="O85" s="31">
        <v>57</v>
      </c>
      <c r="P85" s="31">
        <v>39</v>
      </c>
    </row>
    <row r="86" spans="2:16" ht="12.75" customHeight="1" x14ac:dyDescent="0.25">
      <c r="B86" s="41"/>
      <c r="C86" s="7" t="s">
        <v>14</v>
      </c>
      <c r="D86" s="3">
        <f t="shared" si="56"/>
        <v>427</v>
      </c>
      <c r="E86" s="30">
        <v>289</v>
      </c>
      <c r="F86" s="30">
        <v>138</v>
      </c>
      <c r="H86" s="41"/>
      <c r="I86" s="7" t="s">
        <v>14</v>
      </c>
      <c r="J86" s="32">
        <v>427</v>
      </c>
      <c r="K86" s="31">
        <v>87</v>
      </c>
      <c r="L86" s="31">
        <v>202</v>
      </c>
      <c r="M86" s="31">
        <v>98</v>
      </c>
      <c r="N86" s="31">
        <v>156</v>
      </c>
      <c r="O86" s="31">
        <v>65</v>
      </c>
      <c r="P86" s="31">
        <v>34</v>
      </c>
    </row>
    <row r="87" spans="2:16" ht="12.75" customHeight="1" x14ac:dyDescent="0.25">
      <c r="B87" s="42"/>
      <c r="C87" s="7" t="s">
        <v>15</v>
      </c>
      <c r="D87" s="3">
        <f t="shared" si="56"/>
        <v>288</v>
      </c>
      <c r="E87" s="30">
        <v>211</v>
      </c>
      <c r="F87" s="30">
        <v>77</v>
      </c>
      <c r="H87" s="42"/>
      <c r="I87" s="7" t="s">
        <v>15</v>
      </c>
      <c r="J87" s="32">
        <v>288</v>
      </c>
      <c r="K87" s="31">
        <v>54</v>
      </c>
      <c r="L87" s="31">
        <v>132</v>
      </c>
      <c r="M87" s="31">
        <v>78</v>
      </c>
      <c r="N87" s="31">
        <v>100</v>
      </c>
      <c r="O87" s="31">
        <v>50</v>
      </c>
      <c r="P87" s="31">
        <v>39</v>
      </c>
    </row>
    <row r="88" spans="2:16" ht="12.75" customHeight="1" x14ac:dyDescent="0.25">
      <c r="B88" s="43" t="s">
        <v>30</v>
      </c>
      <c r="C88" s="7" t="s">
        <v>16</v>
      </c>
      <c r="D88" s="3">
        <f t="shared" si="56"/>
        <v>227</v>
      </c>
      <c r="E88" s="30">
        <v>148</v>
      </c>
      <c r="F88" s="30">
        <v>79</v>
      </c>
      <c r="H88" s="43" t="s">
        <v>30</v>
      </c>
      <c r="I88" s="7" t="s">
        <v>16</v>
      </c>
      <c r="J88" s="32">
        <v>227</v>
      </c>
      <c r="K88" s="31">
        <v>38</v>
      </c>
      <c r="L88" s="31">
        <v>106</v>
      </c>
      <c r="M88" s="31">
        <v>50</v>
      </c>
      <c r="N88" s="31">
        <v>61</v>
      </c>
      <c r="O88" s="31">
        <v>34</v>
      </c>
      <c r="P88" s="31">
        <v>19</v>
      </c>
    </row>
    <row r="89" spans="2:16" ht="12.75" customHeight="1" x14ac:dyDescent="0.25">
      <c r="B89" s="43"/>
      <c r="C89" s="7" t="s">
        <v>17</v>
      </c>
      <c r="D89" s="3">
        <f t="shared" si="56"/>
        <v>327</v>
      </c>
      <c r="E89" s="30">
        <v>246</v>
      </c>
      <c r="F89" s="30">
        <v>81</v>
      </c>
      <c r="H89" s="43"/>
      <c r="I89" s="7" t="s">
        <v>17</v>
      </c>
      <c r="J89" s="32">
        <v>327</v>
      </c>
      <c r="K89" s="31">
        <v>77</v>
      </c>
      <c r="L89" s="31">
        <v>154</v>
      </c>
      <c r="M89" s="31">
        <v>84</v>
      </c>
      <c r="N89" s="31">
        <v>146</v>
      </c>
      <c r="O89" s="31">
        <v>72</v>
      </c>
      <c r="P89" s="31">
        <v>54</v>
      </c>
    </row>
    <row r="90" spans="2:16" ht="12.75" customHeight="1" x14ac:dyDescent="0.25">
      <c r="B90" s="43"/>
      <c r="C90" s="7" t="s">
        <v>18</v>
      </c>
      <c r="D90" s="3">
        <f t="shared" si="56"/>
        <v>242</v>
      </c>
      <c r="E90" s="30">
        <v>172</v>
      </c>
      <c r="F90" s="30">
        <v>70</v>
      </c>
      <c r="H90" s="43"/>
      <c r="I90" s="7" t="s">
        <v>18</v>
      </c>
      <c r="J90" s="32">
        <v>242</v>
      </c>
      <c r="K90" s="31">
        <v>36</v>
      </c>
      <c r="L90" s="31">
        <v>114</v>
      </c>
      <c r="M90" s="31">
        <v>64</v>
      </c>
      <c r="N90" s="31">
        <v>84</v>
      </c>
      <c r="O90" s="31">
        <v>32</v>
      </c>
      <c r="P90" s="31">
        <v>19</v>
      </c>
    </row>
    <row r="91" spans="2:16" ht="12.75" customHeight="1" x14ac:dyDescent="0.25">
      <c r="B91" s="43"/>
      <c r="C91" s="7" t="s">
        <v>19</v>
      </c>
      <c r="D91" s="3">
        <f t="shared" si="56"/>
        <v>271</v>
      </c>
      <c r="E91" s="30">
        <v>182</v>
      </c>
      <c r="F91" s="30">
        <v>89</v>
      </c>
      <c r="H91" s="43"/>
      <c r="I91" s="7" t="s">
        <v>19</v>
      </c>
      <c r="J91" s="32">
        <v>271</v>
      </c>
      <c r="K91" s="31">
        <v>49</v>
      </c>
      <c r="L91" s="31">
        <v>132</v>
      </c>
      <c r="M91" s="31">
        <v>65</v>
      </c>
      <c r="N91" s="31">
        <v>89</v>
      </c>
      <c r="O91" s="31">
        <v>34</v>
      </c>
      <c r="P91" s="31">
        <v>20</v>
      </c>
    </row>
    <row r="92" spans="2:16" ht="12.75" customHeight="1" x14ac:dyDescent="0.25">
      <c r="H92" s="15"/>
    </row>
  </sheetData>
  <mergeCells count="56">
    <mergeCell ref="B52:B54"/>
    <mergeCell ref="B62:B64"/>
    <mergeCell ref="B65:B68"/>
    <mergeCell ref="D73:F73"/>
    <mergeCell ref="B28:C29"/>
    <mergeCell ref="B55:B58"/>
    <mergeCell ref="B59:B61"/>
    <mergeCell ref="B33:B36"/>
    <mergeCell ref="B37:B39"/>
    <mergeCell ref="B40:B42"/>
    <mergeCell ref="B43:B46"/>
    <mergeCell ref="B50:C51"/>
    <mergeCell ref="B75:B77"/>
    <mergeCell ref="D4:F4"/>
    <mergeCell ref="B85:B87"/>
    <mergeCell ref="B88:B91"/>
    <mergeCell ref="B4:C5"/>
    <mergeCell ref="B6:B8"/>
    <mergeCell ref="B19:B22"/>
    <mergeCell ref="B78:B81"/>
    <mergeCell ref="B82:B84"/>
    <mergeCell ref="B9:B12"/>
    <mergeCell ref="B13:B15"/>
    <mergeCell ref="B16:B18"/>
    <mergeCell ref="B73:C74"/>
    <mergeCell ref="D28:F28"/>
    <mergeCell ref="B30:B32"/>
    <mergeCell ref="D50:F50"/>
    <mergeCell ref="H28:I29"/>
    <mergeCell ref="H4:I5"/>
    <mergeCell ref="H6:H8"/>
    <mergeCell ref="H9:H12"/>
    <mergeCell ref="H13:H15"/>
    <mergeCell ref="H16:H18"/>
    <mergeCell ref="H19:H22"/>
    <mergeCell ref="H30:H32"/>
    <mergeCell ref="H33:H36"/>
    <mergeCell ref="H37:H39"/>
    <mergeCell ref="H40:H42"/>
    <mergeCell ref="H43:H46"/>
    <mergeCell ref="H82:H84"/>
    <mergeCell ref="H85:H87"/>
    <mergeCell ref="H88:H91"/>
    <mergeCell ref="J4:P4"/>
    <mergeCell ref="J28:P28"/>
    <mergeCell ref="J50:P50"/>
    <mergeCell ref="J73:P73"/>
    <mergeCell ref="H75:H77"/>
    <mergeCell ref="H78:H81"/>
    <mergeCell ref="H55:H58"/>
    <mergeCell ref="H59:H61"/>
    <mergeCell ref="H62:H64"/>
    <mergeCell ref="H65:H68"/>
    <mergeCell ref="H73:I74"/>
    <mergeCell ref="H50:I51"/>
    <mergeCell ref="H52:H54"/>
  </mergeCells>
  <conditionalFormatting sqref="K76:N91">
    <cfRule type="cellIs" dxfId="2" priority="2" operator="lessThan">
      <formula>10</formula>
    </cfRule>
  </conditionalFormatting>
  <conditionalFormatting sqref="O76:P91">
    <cfRule type="cellIs" dxfId="1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9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2" style="10" customWidth="1"/>
    <col min="2" max="2" width="15.42578125" style="10" customWidth="1"/>
    <col min="3" max="3" width="11.42578125" style="10"/>
    <col min="4" max="4" width="15.7109375" style="10" customWidth="1"/>
    <col min="5" max="5" width="12.42578125" style="10" customWidth="1"/>
    <col min="6" max="9" width="11.42578125" style="10"/>
    <col min="10" max="10" width="9.140625" style="10" customWidth="1"/>
    <col min="11" max="13" width="11.42578125" style="10"/>
    <col min="14" max="14" width="14.85546875" style="10" customWidth="1"/>
    <col min="15" max="22" width="11.42578125" style="10"/>
  </cols>
  <sheetData>
    <row r="2" spans="2:23" ht="15.75" x14ac:dyDescent="0.25">
      <c r="B2" s="20" t="s">
        <v>72</v>
      </c>
    </row>
    <row r="4" spans="2:23" ht="12.75" customHeight="1" x14ac:dyDescent="0.25"/>
    <row r="5" spans="2:23" ht="12.75" customHeight="1" x14ac:dyDescent="0.25">
      <c r="B5" s="55" t="s">
        <v>32</v>
      </c>
      <c r="C5" s="56"/>
      <c r="D5" s="52" t="s">
        <v>73</v>
      </c>
      <c r="E5" s="53"/>
      <c r="F5" s="53"/>
      <c r="G5" s="53"/>
      <c r="H5" s="53"/>
      <c r="I5" s="54"/>
      <c r="L5" s="51" t="s">
        <v>36</v>
      </c>
      <c r="M5" s="51"/>
      <c r="N5" s="59" t="s">
        <v>73</v>
      </c>
      <c r="W5" s="2"/>
    </row>
    <row r="6" spans="2:23" ht="44.1" customHeight="1" x14ac:dyDescent="0.25">
      <c r="B6" s="57"/>
      <c r="C6" s="58"/>
      <c r="D6" s="28" t="s">
        <v>21</v>
      </c>
      <c r="E6" s="28" t="s">
        <v>74</v>
      </c>
      <c r="F6" s="28" t="s">
        <v>24</v>
      </c>
      <c r="G6" s="28" t="s">
        <v>25</v>
      </c>
      <c r="H6" s="28" t="s">
        <v>26</v>
      </c>
      <c r="I6" s="28" t="s">
        <v>20</v>
      </c>
      <c r="L6" s="51"/>
      <c r="M6" s="51"/>
      <c r="N6" s="60"/>
      <c r="W6" s="2"/>
    </row>
    <row r="7" spans="2:23" ht="12.75" customHeight="1" x14ac:dyDescent="0.25">
      <c r="B7" s="40" t="s">
        <v>27</v>
      </c>
      <c r="C7" s="33" t="s">
        <v>21</v>
      </c>
      <c r="D7" s="3">
        <v>552974.99999999988</v>
      </c>
      <c r="E7" s="3">
        <v>26911.824753866691</v>
      </c>
      <c r="F7" s="3">
        <v>89480.155761790607</v>
      </c>
      <c r="G7" s="3">
        <v>209571.98058618361</v>
      </c>
      <c r="H7" s="3">
        <v>221712.45556482559</v>
      </c>
      <c r="I7" s="3">
        <v>5298.583333333333</v>
      </c>
      <c r="L7" s="43" t="s">
        <v>27</v>
      </c>
      <c r="M7" s="21" t="s">
        <v>21</v>
      </c>
      <c r="N7" s="22">
        <v>7.8320062851058347</v>
      </c>
      <c r="W7" s="2"/>
    </row>
    <row r="8" spans="2:23" ht="12.75" customHeight="1" x14ac:dyDescent="0.25">
      <c r="B8" s="41"/>
      <c r="C8" s="7" t="s">
        <v>4</v>
      </c>
      <c r="D8" s="3">
        <v>271601.99999999983</v>
      </c>
      <c r="E8" s="5">
        <v>13936.100883619294</v>
      </c>
      <c r="F8" s="5">
        <v>50566.942079557826</v>
      </c>
      <c r="G8" s="5">
        <v>103262.73937086297</v>
      </c>
      <c r="H8" s="5">
        <v>99848.550999293031</v>
      </c>
      <c r="I8" s="5"/>
      <c r="L8" s="43"/>
      <c r="M8" s="4" t="s">
        <v>4</v>
      </c>
      <c r="N8" s="22">
        <v>7.6587873183249737</v>
      </c>
      <c r="W8" s="2"/>
    </row>
    <row r="9" spans="2:23" ht="12.75" customHeight="1" x14ac:dyDescent="0.25">
      <c r="B9" s="42"/>
      <c r="C9" s="7" t="s">
        <v>5</v>
      </c>
      <c r="D9" s="3">
        <v>281373.00000000006</v>
      </c>
      <c r="E9" s="5">
        <v>12975.723870247395</v>
      </c>
      <c r="F9" s="5">
        <v>38913.213682232774</v>
      </c>
      <c r="G9" s="5">
        <v>106309.24121532064</v>
      </c>
      <c r="H9" s="5">
        <v>121863.90456553256</v>
      </c>
      <c r="I9" s="5"/>
      <c r="L9" s="43"/>
      <c r="M9" s="4" t="s">
        <v>5</v>
      </c>
      <c r="N9" s="22">
        <v>7.9975262932555058</v>
      </c>
      <c r="W9" s="2"/>
    </row>
    <row r="10" spans="2:23" ht="12.75" customHeight="1" x14ac:dyDescent="0.25">
      <c r="B10" s="40" t="s">
        <v>28</v>
      </c>
      <c r="C10" s="7" t="s">
        <v>6</v>
      </c>
      <c r="D10" s="3">
        <v>100447.99999999987</v>
      </c>
      <c r="E10" s="5">
        <v>6405.7861111111015</v>
      </c>
      <c r="F10" s="5">
        <v>21027.274999999958</v>
      </c>
      <c r="G10" s="5">
        <v>46489.883333333295</v>
      </c>
      <c r="H10" s="5">
        <v>25981.972222222197</v>
      </c>
      <c r="I10" s="5"/>
      <c r="L10" s="43" t="s">
        <v>28</v>
      </c>
      <c r="M10" s="4" t="s">
        <v>6</v>
      </c>
      <c r="N10" s="22">
        <v>7.3725467854573923</v>
      </c>
      <c r="W10" s="2"/>
    </row>
    <row r="11" spans="2:23" ht="12.75" customHeight="1" x14ac:dyDescent="0.25">
      <c r="B11" s="41"/>
      <c r="C11" s="7" t="s">
        <v>7</v>
      </c>
      <c r="D11" s="3">
        <v>137977.99999999997</v>
      </c>
      <c r="E11" s="5">
        <v>5999.4247252747236</v>
      </c>
      <c r="F11" s="5">
        <v>22088.725445022817</v>
      </c>
      <c r="G11" s="5">
        <v>49557.481387764274</v>
      </c>
      <c r="H11" s="5">
        <v>59648.201775271504</v>
      </c>
      <c r="I11" s="5"/>
      <c r="L11" s="43"/>
      <c r="M11" s="4" t="s">
        <v>7</v>
      </c>
      <c r="N11" s="22">
        <v>7.9504639223639249</v>
      </c>
      <c r="W11" s="2"/>
    </row>
    <row r="12" spans="2:23" ht="12.75" customHeight="1" x14ac:dyDescent="0.25">
      <c r="B12" s="41"/>
      <c r="C12" s="7" t="s">
        <v>8</v>
      </c>
      <c r="D12" s="3">
        <v>147339.99999999991</v>
      </c>
      <c r="E12" s="5"/>
      <c r="F12" s="5">
        <v>19812.328111946536</v>
      </c>
      <c r="G12" s="5">
        <v>59174.918880534642</v>
      </c>
      <c r="H12" s="5">
        <v>63524.001879699201</v>
      </c>
      <c r="I12" s="5"/>
      <c r="L12" s="43"/>
      <c r="M12" s="4" t="s">
        <v>8</v>
      </c>
      <c r="N12" s="22">
        <v>7.9935562156034869</v>
      </c>
      <c r="W12" s="2"/>
    </row>
    <row r="13" spans="2:23" ht="12.75" customHeight="1" x14ac:dyDescent="0.25">
      <c r="B13" s="42"/>
      <c r="C13" s="7" t="s">
        <v>9</v>
      </c>
      <c r="D13" s="3">
        <v>167208.99999999997</v>
      </c>
      <c r="E13" s="5">
        <v>9677.8627896613179</v>
      </c>
      <c r="F13" s="5">
        <v>26551.827204821315</v>
      </c>
      <c r="G13" s="5">
        <v>54349.696984551381</v>
      </c>
      <c r="H13" s="5">
        <v>72558.279687632632</v>
      </c>
      <c r="I13" s="5"/>
      <c r="L13" s="43"/>
      <c r="M13" s="4" t="s">
        <v>9</v>
      </c>
      <c r="N13" s="22">
        <v>7.8677797105631981</v>
      </c>
      <c r="W13" s="2"/>
    </row>
    <row r="14" spans="2:23" ht="12.75" customHeight="1" x14ac:dyDescent="0.25">
      <c r="B14" s="40" t="s">
        <v>29</v>
      </c>
      <c r="C14" s="7" t="s">
        <v>10</v>
      </c>
      <c r="D14" s="3">
        <v>279132.6580018794</v>
      </c>
      <c r="E14" s="5">
        <v>18155.282954326365</v>
      </c>
      <c r="F14" s="5">
        <v>48973.313992775344</v>
      </c>
      <c r="G14" s="5">
        <v>99475.972431936782</v>
      </c>
      <c r="H14" s="5">
        <v>109946.29695617426</v>
      </c>
      <c r="I14" s="5"/>
      <c r="L14" s="43" t="s">
        <v>29</v>
      </c>
      <c r="M14" s="4" t="s">
        <v>10</v>
      </c>
      <c r="N14" s="22">
        <v>7.7581375331966616</v>
      </c>
      <c r="W14" s="2"/>
    </row>
    <row r="15" spans="2:23" ht="12.75" customHeight="1" x14ac:dyDescent="0.25">
      <c r="B15" s="41"/>
      <c r="C15" s="7" t="s">
        <v>11</v>
      </c>
      <c r="D15" s="3">
        <v>112521.88757161301</v>
      </c>
      <c r="E15" s="5"/>
      <c r="F15" s="5">
        <v>19015.101770451747</v>
      </c>
      <c r="G15" s="5">
        <v>40740.8563048836</v>
      </c>
      <c r="H15" s="5">
        <v>50592.971162944326</v>
      </c>
      <c r="I15" s="5"/>
      <c r="L15" s="43"/>
      <c r="M15" s="4" t="s">
        <v>11</v>
      </c>
      <c r="N15" s="22">
        <v>7.9915581940726543</v>
      </c>
      <c r="W15" s="2"/>
    </row>
    <row r="16" spans="2:23" ht="12.75" customHeight="1" x14ac:dyDescent="0.25">
      <c r="B16" s="41"/>
      <c r="C16" s="7" t="s">
        <v>12</v>
      </c>
      <c r="D16" s="3">
        <v>161320.45442650735</v>
      </c>
      <c r="E16" s="5">
        <v>6583.583466206991</v>
      </c>
      <c r="F16" s="5">
        <v>21491.739998563517</v>
      </c>
      <c r="G16" s="5">
        <v>69355.151849363174</v>
      </c>
      <c r="H16" s="5">
        <v>61173.187445707008</v>
      </c>
      <c r="I16" s="5"/>
      <c r="L16" s="43"/>
      <c r="M16" s="4" t="s">
        <v>12</v>
      </c>
      <c r="N16" s="22">
        <v>7.8476136508495316</v>
      </c>
      <c r="W16" s="2"/>
    </row>
    <row r="17" spans="2:23" ht="12.75" customHeight="1" x14ac:dyDescent="0.25">
      <c r="B17" s="40" t="s">
        <v>31</v>
      </c>
      <c r="C17" s="7" t="s">
        <v>13</v>
      </c>
      <c r="D17" s="3">
        <v>74806.000000000015</v>
      </c>
      <c r="E17" s="5">
        <v>3106.711904761904</v>
      </c>
      <c r="F17" s="5">
        <v>17684.415873015874</v>
      </c>
      <c r="G17" s="5">
        <v>26388.342857142863</v>
      </c>
      <c r="H17" s="5">
        <v>27244.279365079372</v>
      </c>
      <c r="I17" s="5"/>
      <c r="L17" s="43" t="s">
        <v>31</v>
      </c>
      <c r="M17" s="4" t="s">
        <v>13</v>
      </c>
      <c r="N17" s="22">
        <v>7.6139841219187554</v>
      </c>
      <c r="W17" s="2"/>
    </row>
    <row r="18" spans="2:23" ht="12.75" customHeight="1" x14ac:dyDescent="0.25">
      <c r="B18" s="41"/>
      <c r="C18" s="7" t="s">
        <v>14</v>
      </c>
      <c r="D18" s="3">
        <v>172597.99999999997</v>
      </c>
      <c r="E18" s="5">
        <v>11115.74611222111</v>
      </c>
      <c r="F18" s="5">
        <v>25398.90771728272</v>
      </c>
      <c r="G18" s="5">
        <v>63289.876290376298</v>
      </c>
      <c r="H18" s="5">
        <v>71619.928213453197</v>
      </c>
      <c r="I18" s="5"/>
      <c r="L18" s="43"/>
      <c r="M18" s="4" t="s">
        <v>14</v>
      </c>
      <c r="N18" s="22">
        <v>7.7636074735686842</v>
      </c>
      <c r="W18" s="2"/>
    </row>
    <row r="19" spans="2:23" ht="12.75" customHeight="1" x14ac:dyDescent="0.25">
      <c r="B19" s="42"/>
      <c r="C19" s="7" t="s">
        <v>15</v>
      </c>
      <c r="D19" s="3">
        <v>305571</v>
      </c>
      <c r="E19" s="5">
        <v>12689.366736883676</v>
      </c>
      <c r="F19" s="5">
        <v>46396.832171492024</v>
      </c>
      <c r="G19" s="5">
        <v>119893.76143866454</v>
      </c>
      <c r="H19" s="5">
        <v>122848.24798629306</v>
      </c>
      <c r="I19" s="5"/>
      <c r="L19" s="43"/>
      <c r="M19" s="4" t="s">
        <v>15</v>
      </c>
      <c r="N19" s="22">
        <v>7.9246127924307714</v>
      </c>
      <c r="W19" s="2"/>
    </row>
    <row r="20" spans="2:23" ht="12.75" customHeight="1" x14ac:dyDescent="0.25">
      <c r="B20" s="40" t="s">
        <v>30</v>
      </c>
      <c r="C20" s="7" t="s">
        <v>16</v>
      </c>
      <c r="D20" s="3">
        <v>60309.999999999993</v>
      </c>
      <c r="E20" s="5"/>
      <c r="F20" s="5">
        <v>10835.027777777779</v>
      </c>
      <c r="G20" s="5">
        <v>26512.897619047617</v>
      </c>
      <c r="H20" s="5">
        <v>20220.157936507931</v>
      </c>
      <c r="I20" s="5"/>
      <c r="L20" s="40" t="s">
        <v>30</v>
      </c>
      <c r="M20" s="4" t="s">
        <v>16</v>
      </c>
      <c r="N20" s="22">
        <v>7.6866939818872346</v>
      </c>
      <c r="W20" s="2"/>
    </row>
    <row r="21" spans="2:23" ht="12.75" customHeight="1" x14ac:dyDescent="0.25">
      <c r="B21" s="41"/>
      <c r="C21" s="7" t="s">
        <v>17</v>
      </c>
      <c r="D21" s="3">
        <v>309550.99999999994</v>
      </c>
      <c r="E21" s="5">
        <v>15487.753000619938</v>
      </c>
      <c r="F21" s="5">
        <v>48257.16611532597</v>
      </c>
      <c r="G21" s="5">
        <v>122935.81485746794</v>
      </c>
      <c r="H21" s="5">
        <v>120837.64102658608</v>
      </c>
      <c r="I21" s="5"/>
      <c r="L21" s="41"/>
      <c r="M21" s="4" t="s">
        <v>17</v>
      </c>
      <c r="N21" s="22">
        <v>7.8090257956108626</v>
      </c>
      <c r="W21" s="2"/>
    </row>
    <row r="22" spans="2:23" ht="12.75" customHeight="1" x14ac:dyDescent="0.25">
      <c r="B22" s="41"/>
      <c r="C22" s="7" t="s">
        <v>18</v>
      </c>
      <c r="D22" s="3">
        <v>59433.000000000007</v>
      </c>
      <c r="E22" s="5">
        <v>4053.9</v>
      </c>
      <c r="F22" s="5">
        <v>8201.4095238095233</v>
      </c>
      <c r="G22" s="5">
        <v>18309.752380952385</v>
      </c>
      <c r="H22" s="5">
        <v>27362.354761904768</v>
      </c>
      <c r="I22" s="5"/>
      <c r="L22" s="41"/>
      <c r="M22" s="4" t="s">
        <v>18</v>
      </c>
      <c r="N22" s="22">
        <v>7.885239512583798</v>
      </c>
      <c r="W22" s="2"/>
    </row>
    <row r="23" spans="2:23" ht="12.75" customHeight="1" x14ac:dyDescent="0.25">
      <c r="B23" s="42"/>
      <c r="C23" s="7" t="s">
        <v>19</v>
      </c>
      <c r="D23" s="3">
        <v>123680.99999999999</v>
      </c>
      <c r="E23" s="5">
        <v>5171.5884199134189</v>
      </c>
      <c r="F23" s="5">
        <v>22186.552344877349</v>
      </c>
      <c r="G23" s="5">
        <v>41813.51572871572</v>
      </c>
      <c r="H23" s="5">
        <v>53292.301839826832</v>
      </c>
      <c r="I23" s="5"/>
      <c r="L23" s="42"/>
      <c r="M23" s="4" t="s">
        <v>19</v>
      </c>
      <c r="N23" s="22">
        <v>7.9354497112289817</v>
      </c>
      <c r="W23" s="2"/>
    </row>
    <row r="24" spans="2:23" ht="12.75" customHeight="1" x14ac:dyDescent="0.25"/>
    <row r="25" spans="2:23" ht="12.75" customHeight="1" x14ac:dyDescent="0.25"/>
    <row r="26" spans="2:23" ht="12.75" customHeight="1" x14ac:dyDescent="0.25"/>
    <row r="27" spans="2:23" ht="12.75" customHeight="1" x14ac:dyDescent="0.25">
      <c r="B27" s="55" t="s">
        <v>34</v>
      </c>
      <c r="C27" s="56"/>
      <c r="D27" s="52" t="s">
        <v>73</v>
      </c>
      <c r="E27" s="53"/>
      <c r="F27" s="53"/>
      <c r="G27" s="53"/>
      <c r="H27" s="53"/>
      <c r="I27" s="54"/>
    </row>
    <row r="28" spans="2:23" ht="44.1" customHeight="1" x14ac:dyDescent="0.25">
      <c r="B28" s="57"/>
      <c r="C28" s="58"/>
      <c r="D28" s="28" t="s">
        <v>21</v>
      </c>
      <c r="E28" s="28" t="s">
        <v>74</v>
      </c>
      <c r="F28" s="28" t="s">
        <v>24</v>
      </c>
      <c r="G28" s="28" t="s">
        <v>25</v>
      </c>
      <c r="H28" s="28" t="s">
        <v>26</v>
      </c>
      <c r="I28" s="28" t="s">
        <v>20</v>
      </c>
    </row>
    <row r="29" spans="2:23" ht="12.75" customHeight="1" x14ac:dyDescent="0.25">
      <c r="B29" s="40" t="s">
        <v>27</v>
      </c>
      <c r="C29" s="33" t="s">
        <v>21</v>
      </c>
      <c r="D29" s="8">
        <v>100</v>
      </c>
      <c r="E29" s="8">
        <v>100</v>
      </c>
      <c r="F29" s="8">
        <v>100</v>
      </c>
      <c r="G29" s="8">
        <v>100</v>
      </c>
      <c r="H29" s="8">
        <v>100</v>
      </c>
      <c r="I29" s="8">
        <v>100</v>
      </c>
    </row>
    <row r="30" spans="2:23" ht="12.75" customHeight="1" x14ac:dyDescent="0.25">
      <c r="B30" s="41"/>
      <c r="C30" s="7" t="s">
        <v>4</v>
      </c>
      <c r="D30" s="8">
        <v>49.116506171165042</v>
      </c>
      <c r="E30" s="9">
        <v>51.78430303807977</v>
      </c>
      <c r="F30" s="9">
        <v>56.511906633437803</v>
      </c>
      <c r="G30" s="9">
        <v>49.273160983654293</v>
      </c>
      <c r="H30" s="9">
        <v>45.035156344700141</v>
      </c>
      <c r="I30" s="9"/>
    </row>
    <row r="31" spans="2:23" ht="12.75" customHeight="1" x14ac:dyDescent="0.25">
      <c r="B31" s="42"/>
      <c r="C31" s="7" t="s">
        <v>5</v>
      </c>
      <c r="D31" s="8">
        <v>50.883493828834958</v>
      </c>
      <c r="E31" s="9">
        <v>48.215696961920216</v>
      </c>
      <c r="F31" s="9">
        <v>43.488093366562182</v>
      </c>
      <c r="G31" s="9">
        <v>50.726839016345707</v>
      </c>
      <c r="H31" s="9">
        <v>54.964843655299859</v>
      </c>
      <c r="I31" s="9"/>
    </row>
    <row r="32" spans="2:23" ht="12.75" customHeight="1" x14ac:dyDescent="0.25">
      <c r="B32" s="40" t="s">
        <v>28</v>
      </c>
      <c r="C32" s="7" t="s">
        <v>6</v>
      </c>
      <c r="D32" s="8">
        <v>18.165016501650143</v>
      </c>
      <c r="E32" s="9">
        <v>23.802867957479243</v>
      </c>
      <c r="F32" s="9">
        <v>23.499372370313782</v>
      </c>
      <c r="G32" s="9">
        <v>22.183253316258547</v>
      </c>
      <c r="H32" s="9">
        <v>11.718769771428306</v>
      </c>
      <c r="I32" s="9"/>
    </row>
    <row r="33" spans="2:9" ht="12.75" customHeight="1" x14ac:dyDescent="0.25">
      <c r="B33" s="41"/>
      <c r="C33" s="7" t="s">
        <v>7</v>
      </c>
      <c r="D33" s="8">
        <v>24.951941769519419</v>
      </c>
      <c r="E33" s="9">
        <v>22.292894592414164</v>
      </c>
      <c r="F33" s="9">
        <v>24.685613538521622</v>
      </c>
      <c r="G33" s="9">
        <v>23.646997680295549</v>
      </c>
      <c r="H33" s="9">
        <v>26.903405865635371</v>
      </c>
      <c r="I33" s="9"/>
    </row>
    <row r="34" spans="2:9" ht="12.75" customHeight="1" x14ac:dyDescent="0.25">
      <c r="B34" s="41"/>
      <c r="C34" s="7" t="s">
        <v>8</v>
      </c>
      <c r="D34" s="8">
        <v>26.644965866449649</v>
      </c>
      <c r="E34" s="9"/>
      <c r="F34" s="9">
        <v>22.141588761523707</v>
      </c>
      <c r="G34" s="9">
        <v>28.23608323737713</v>
      </c>
      <c r="H34" s="9">
        <v>28.651526012766421</v>
      </c>
      <c r="I34" s="9"/>
    </row>
    <row r="35" spans="2:9" ht="12.75" customHeight="1" x14ac:dyDescent="0.25">
      <c r="B35" s="42"/>
      <c r="C35" s="7" t="s">
        <v>9</v>
      </c>
      <c r="D35" s="8">
        <v>30.238075862380757</v>
      </c>
      <c r="E35" s="9">
        <v>35.96137712018507</v>
      </c>
      <c r="F35" s="9">
        <v>29.673425329640914</v>
      </c>
      <c r="G35" s="9">
        <v>25.933665766068771</v>
      </c>
      <c r="H35" s="9">
        <v>32.726298350169877</v>
      </c>
      <c r="I35" s="9"/>
    </row>
    <row r="36" spans="2:9" ht="12.75" customHeight="1" x14ac:dyDescent="0.25">
      <c r="B36" s="40" t="s">
        <v>29</v>
      </c>
      <c r="C36" s="7" t="s">
        <v>10</v>
      </c>
      <c r="D36" s="8">
        <v>50.478350377843384</v>
      </c>
      <c r="E36" s="9">
        <v>67.462103073177204</v>
      </c>
      <c r="F36" s="9">
        <v>54.730921706427893</v>
      </c>
      <c r="G36" s="9">
        <v>47.466255819932307</v>
      </c>
      <c r="H36" s="9">
        <v>49.589589667427376</v>
      </c>
      <c r="I36" s="9"/>
    </row>
    <row r="37" spans="2:9" ht="12.75" customHeight="1" x14ac:dyDescent="0.25">
      <c r="B37" s="41"/>
      <c r="C37" s="7" t="s">
        <v>11</v>
      </c>
      <c r="D37" s="8">
        <v>20.348458351935086</v>
      </c>
      <c r="E37" s="9"/>
      <c r="F37" s="9">
        <v>21.250635527583071</v>
      </c>
      <c r="G37" s="9">
        <v>19.44003019436536</v>
      </c>
      <c r="H37" s="9">
        <v>22.81918308741642</v>
      </c>
      <c r="I37" s="9"/>
    </row>
    <row r="38" spans="2:9" ht="12.75" customHeight="1" x14ac:dyDescent="0.25">
      <c r="B38" s="41"/>
      <c r="C38" s="7" t="s">
        <v>12</v>
      </c>
      <c r="D38" s="8">
        <v>29.173191270221508</v>
      </c>
      <c r="E38" s="9">
        <v>24.463534250909767</v>
      </c>
      <c r="F38" s="9">
        <v>24.018442765989036</v>
      </c>
      <c r="G38" s="9">
        <v>33.093713985702308</v>
      </c>
      <c r="H38" s="9">
        <v>27.591227245156208</v>
      </c>
      <c r="I38" s="9"/>
    </row>
    <row r="39" spans="2:9" ht="12.75" customHeight="1" x14ac:dyDescent="0.25">
      <c r="B39" s="40" t="s">
        <v>31</v>
      </c>
      <c r="C39" s="7" t="s">
        <v>13</v>
      </c>
      <c r="D39" s="8">
        <v>13.527917175279178</v>
      </c>
      <c r="E39" s="9">
        <v>11.544040336081379</v>
      </c>
      <c r="F39" s="9">
        <v>19.763505910846202</v>
      </c>
      <c r="G39" s="9">
        <v>12.591541475789517</v>
      </c>
      <c r="H39" s="9">
        <v>12.288114032959022</v>
      </c>
      <c r="I39" s="9"/>
    </row>
    <row r="40" spans="2:9" ht="12.75" customHeight="1" x14ac:dyDescent="0.25">
      <c r="B40" s="41"/>
      <c r="C40" s="7" t="s">
        <v>14</v>
      </c>
      <c r="D40" s="8">
        <v>31.21262263212623</v>
      </c>
      <c r="E40" s="9">
        <v>41.304319621150917</v>
      </c>
      <c r="F40" s="9">
        <v>28.384961448769001</v>
      </c>
      <c r="G40" s="9">
        <v>30.199588758645724</v>
      </c>
      <c r="H40" s="9">
        <v>32.303069320574338</v>
      </c>
      <c r="I40" s="9"/>
    </row>
    <row r="41" spans="2:9" ht="12.75" customHeight="1" x14ac:dyDescent="0.25">
      <c r="B41" s="42"/>
      <c r="C41" s="7" t="s">
        <v>15</v>
      </c>
      <c r="D41" s="8">
        <v>55.259460192594609</v>
      </c>
      <c r="E41" s="9">
        <v>47.151640042767696</v>
      </c>
      <c r="F41" s="9">
        <v>51.851532640384811</v>
      </c>
      <c r="G41" s="9">
        <v>57.208869765564806</v>
      </c>
      <c r="H41" s="9">
        <v>55.408816646466654</v>
      </c>
      <c r="I41" s="9"/>
    </row>
    <row r="42" spans="2:9" ht="12.75" customHeight="1" x14ac:dyDescent="0.25">
      <c r="B42" s="40" t="s">
        <v>30</v>
      </c>
      <c r="C42" s="7" t="s">
        <v>16</v>
      </c>
      <c r="D42" s="8">
        <v>10.906460509064605</v>
      </c>
      <c r="E42" s="9"/>
      <c r="F42" s="9">
        <v>12.108861105050178</v>
      </c>
      <c r="G42" s="9">
        <v>12.650974402632297</v>
      </c>
      <c r="H42" s="9">
        <v>9.1199918764130246</v>
      </c>
      <c r="I42" s="9"/>
    </row>
    <row r="43" spans="2:9" ht="12.75" customHeight="1" x14ac:dyDescent="0.25">
      <c r="B43" s="41"/>
      <c r="C43" s="7" t="s">
        <v>17</v>
      </c>
      <c r="D43" s="8">
        <v>55.979203399792034</v>
      </c>
      <c r="E43" s="9">
        <v>57.549992028670061</v>
      </c>
      <c r="F43" s="9">
        <v>53.930579025581579</v>
      </c>
      <c r="G43" s="9">
        <v>58.660425174019039</v>
      </c>
      <c r="H43" s="9">
        <v>54.501963238260586</v>
      </c>
      <c r="I43" s="9"/>
    </row>
    <row r="44" spans="2:9" ht="12.75" customHeight="1" x14ac:dyDescent="0.25">
      <c r="B44" s="41"/>
      <c r="C44" s="7" t="s">
        <v>18</v>
      </c>
      <c r="D44" s="8">
        <v>10.747863827478641</v>
      </c>
      <c r="E44" s="9">
        <v>15.063638519783151</v>
      </c>
      <c r="F44" s="9">
        <v>9.1656182915493432</v>
      </c>
      <c r="G44" s="9">
        <v>8.73673681459662</v>
      </c>
      <c r="H44" s="9">
        <v>12.341370128348247</v>
      </c>
      <c r="I44" s="9"/>
    </row>
    <row r="45" spans="2:9" ht="12.75" customHeight="1" x14ac:dyDescent="0.25">
      <c r="B45" s="42"/>
      <c r="C45" s="7" t="s">
        <v>19</v>
      </c>
      <c r="D45" s="8">
        <v>22.366472263664726</v>
      </c>
      <c r="E45" s="9">
        <v>19.216788408858694</v>
      </c>
      <c r="F45" s="9">
        <v>24.794941577818918</v>
      </c>
      <c r="G45" s="9">
        <v>19.95186360875207</v>
      </c>
      <c r="H45" s="9">
        <v>24.036674756978151</v>
      </c>
      <c r="I45" s="9"/>
    </row>
    <row r="46" spans="2:9" ht="12.75" customHeight="1" x14ac:dyDescent="0.25"/>
    <row r="47" spans="2:9" ht="12.75" customHeight="1" x14ac:dyDescent="0.25"/>
    <row r="48" spans="2:9" ht="12.75" customHeight="1" x14ac:dyDescent="0.25"/>
    <row r="49" spans="2:9" ht="12.75" customHeight="1" x14ac:dyDescent="0.25">
      <c r="B49" s="55" t="s">
        <v>35</v>
      </c>
      <c r="C49" s="56"/>
      <c r="D49" s="52" t="s">
        <v>73</v>
      </c>
      <c r="E49" s="53"/>
      <c r="F49" s="53"/>
      <c r="G49" s="53"/>
      <c r="H49" s="53"/>
      <c r="I49" s="54"/>
    </row>
    <row r="50" spans="2:9" ht="44.1" customHeight="1" x14ac:dyDescent="0.25">
      <c r="B50" s="57"/>
      <c r="C50" s="58"/>
      <c r="D50" s="28" t="s">
        <v>21</v>
      </c>
      <c r="E50" s="28" t="s">
        <v>74</v>
      </c>
      <c r="F50" s="28" t="s">
        <v>24</v>
      </c>
      <c r="G50" s="28" t="s">
        <v>25</v>
      </c>
      <c r="H50" s="28" t="s">
        <v>26</v>
      </c>
      <c r="I50" s="28" t="s">
        <v>20</v>
      </c>
    </row>
    <row r="51" spans="2:9" ht="12.75" customHeight="1" x14ac:dyDescent="0.25">
      <c r="B51" s="40" t="s">
        <v>27</v>
      </c>
      <c r="C51" s="33" t="s">
        <v>21</v>
      </c>
      <c r="D51" s="8">
        <v>100</v>
      </c>
      <c r="E51" s="8">
        <v>4.8667344371565981</v>
      </c>
      <c r="F51" s="8">
        <v>16.181591529778132</v>
      </c>
      <c r="G51" s="8">
        <v>37.898997348195422</v>
      </c>
      <c r="H51" s="8">
        <v>40.094480865287878</v>
      </c>
      <c r="I51" s="8">
        <v>0.95819581958195821</v>
      </c>
    </row>
    <row r="52" spans="2:9" ht="12.75" customHeight="1" x14ac:dyDescent="0.25">
      <c r="B52" s="41"/>
      <c r="C52" s="7" t="s">
        <v>4</v>
      </c>
      <c r="D52" s="8">
        <v>100</v>
      </c>
      <c r="E52" s="9">
        <v>5.1310744705927434</v>
      </c>
      <c r="F52" s="9">
        <v>18.618030087980891</v>
      </c>
      <c r="G52" s="9">
        <v>38.019874437913948</v>
      </c>
      <c r="H52" s="9">
        <v>36.762818756597184</v>
      </c>
      <c r="I52" s="9"/>
    </row>
    <row r="53" spans="2:9" ht="12.75" customHeight="1" x14ac:dyDescent="0.25">
      <c r="B53" s="42"/>
      <c r="C53" s="7" t="s">
        <v>5</v>
      </c>
      <c r="D53" s="8">
        <v>100</v>
      </c>
      <c r="E53" s="9">
        <v>4.6115739144293846</v>
      </c>
      <c r="F53" s="9">
        <v>13.829761093719997</v>
      </c>
      <c r="G53" s="9">
        <v>37.782317853994741</v>
      </c>
      <c r="H53" s="9">
        <v>43.310447187730354</v>
      </c>
      <c r="I53" s="9"/>
    </row>
    <row r="54" spans="2:9" ht="12.75" customHeight="1" x14ac:dyDescent="0.25">
      <c r="B54" s="40" t="s">
        <v>28</v>
      </c>
      <c r="C54" s="7" t="s">
        <v>6</v>
      </c>
      <c r="D54" s="8">
        <v>100</v>
      </c>
      <c r="E54" s="9">
        <v>6.3772161826130036</v>
      </c>
      <c r="F54" s="9">
        <v>20.93349295157692</v>
      </c>
      <c r="G54" s="9">
        <v>46.28253756504197</v>
      </c>
      <c r="H54" s="9">
        <v>25.866092129482148</v>
      </c>
      <c r="I54" s="9"/>
    </row>
    <row r="55" spans="2:9" ht="12.75" customHeight="1" x14ac:dyDescent="0.25">
      <c r="B55" s="41"/>
      <c r="C55" s="7" t="s">
        <v>7</v>
      </c>
      <c r="D55" s="8">
        <v>100</v>
      </c>
      <c r="E55" s="9">
        <v>4.3481023969580113</v>
      </c>
      <c r="F55" s="9">
        <v>16.008874925729337</v>
      </c>
      <c r="G55" s="9">
        <v>35.916944286599517</v>
      </c>
      <c r="H55" s="9">
        <v>43.230226394984356</v>
      </c>
      <c r="I55" s="9"/>
    </row>
    <row r="56" spans="2:9" ht="12.75" customHeight="1" x14ac:dyDescent="0.25">
      <c r="B56" s="41"/>
      <c r="C56" s="7" t="s">
        <v>8</v>
      </c>
      <c r="D56" s="8">
        <v>100</v>
      </c>
      <c r="E56" s="9"/>
      <c r="F56" s="9">
        <v>13.446673077200048</v>
      </c>
      <c r="G56" s="9">
        <v>40.162154798788293</v>
      </c>
      <c r="H56" s="9">
        <v>43.113887525247208</v>
      </c>
      <c r="I56" s="9"/>
    </row>
    <row r="57" spans="2:9" ht="12.75" customHeight="1" x14ac:dyDescent="0.25">
      <c r="B57" s="42"/>
      <c r="C57" s="7" t="s">
        <v>9</v>
      </c>
      <c r="D57" s="8">
        <v>100</v>
      </c>
      <c r="E57" s="9">
        <v>5.7878838995875341</v>
      </c>
      <c r="F57" s="9">
        <v>15.879424675000338</v>
      </c>
      <c r="G57" s="9">
        <v>32.504050011991815</v>
      </c>
      <c r="H57" s="9">
        <v>43.393764502887194</v>
      </c>
      <c r="I57" s="9"/>
    </row>
    <row r="58" spans="2:9" ht="12.75" customHeight="1" x14ac:dyDescent="0.25">
      <c r="B58" s="40" t="s">
        <v>29</v>
      </c>
      <c r="C58" s="7" t="s">
        <v>10</v>
      </c>
      <c r="D58" s="8">
        <v>100</v>
      </c>
      <c r="E58" s="9">
        <v>6.5041772912878315</v>
      </c>
      <c r="F58" s="9">
        <v>17.544816985350963</v>
      </c>
      <c r="G58" s="9">
        <v>35.637525592317829</v>
      </c>
      <c r="H58" s="9">
        <v>39.388546558186675</v>
      </c>
      <c r="I58" s="9"/>
    </row>
    <row r="59" spans="2:9" ht="12.75" customHeight="1" x14ac:dyDescent="0.25">
      <c r="B59" s="41"/>
      <c r="C59" s="7" t="s">
        <v>11</v>
      </c>
      <c r="D59" s="8">
        <v>100</v>
      </c>
      <c r="E59" s="9"/>
      <c r="F59" s="9">
        <v>16.899024874915867</v>
      </c>
      <c r="G59" s="9">
        <v>36.207050187417664</v>
      </c>
      <c r="H59" s="9">
        <v>44.962782134938081</v>
      </c>
      <c r="I59" s="9"/>
    </row>
    <row r="60" spans="2:9" ht="12.75" customHeight="1" x14ac:dyDescent="0.25">
      <c r="B60" s="41"/>
      <c r="C60" s="7" t="s">
        <v>12</v>
      </c>
      <c r="D60" s="8">
        <v>100</v>
      </c>
      <c r="E60" s="9">
        <v>4.0810593359729657</v>
      </c>
      <c r="F60" s="9">
        <v>13.322389944267417</v>
      </c>
      <c r="G60" s="9">
        <v>42.992162460687375</v>
      </c>
      <c r="H60" s="9">
        <v>37.920292044289795</v>
      </c>
      <c r="I60" s="9"/>
    </row>
    <row r="61" spans="2:9" ht="12.75" customHeight="1" x14ac:dyDescent="0.25">
      <c r="B61" s="40" t="s">
        <v>31</v>
      </c>
      <c r="C61" s="7" t="s">
        <v>13</v>
      </c>
      <c r="D61" s="8">
        <v>100</v>
      </c>
      <c r="E61" s="9">
        <v>4.1530250310963073</v>
      </c>
      <c r="F61" s="9">
        <v>23.640370923476553</v>
      </c>
      <c r="G61" s="9">
        <v>35.275703629578985</v>
      </c>
      <c r="H61" s="9">
        <v>36.419911992459653</v>
      </c>
      <c r="I61" s="9"/>
    </row>
    <row r="62" spans="2:9" ht="12.75" customHeight="1" x14ac:dyDescent="0.25">
      <c r="B62" s="41"/>
      <c r="C62" s="7" t="s">
        <v>14</v>
      </c>
      <c r="D62" s="8">
        <v>100</v>
      </c>
      <c r="E62" s="9">
        <v>6.440251979872949</v>
      </c>
      <c r="F62" s="9">
        <v>14.715644281673439</v>
      </c>
      <c r="G62" s="9">
        <v>36.668951141019193</v>
      </c>
      <c r="H62" s="9">
        <v>41.495224865556501</v>
      </c>
      <c r="I62" s="9"/>
    </row>
    <row r="63" spans="2:9" ht="12.75" customHeight="1" x14ac:dyDescent="0.25">
      <c r="B63" s="42"/>
      <c r="C63" s="7" t="s">
        <v>15</v>
      </c>
      <c r="D63" s="8">
        <v>100</v>
      </c>
      <c r="E63" s="9">
        <v>4.1526737605609414</v>
      </c>
      <c r="F63" s="9">
        <v>15.183650337071262</v>
      </c>
      <c r="G63" s="9">
        <v>39.235975088822087</v>
      </c>
      <c r="H63" s="9">
        <v>40.202849087869282</v>
      </c>
      <c r="I63" s="9"/>
    </row>
    <row r="64" spans="2:9" ht="12.75" customHeight="1" x14ac:dyDescent="0.25">
      <c r="B64" s="40" t="s">
        <v>30</v>
      </c>
      <c r="C64" s="7" t="s">
        <v>16</v>
      </c>
      <c r="D64" s="8">
        <v>100</v>
      </c>
      <c r="E64" s="9"/>
      <c r="F64" s="9">
        <v>17.965557582122006</v>
      </c>
      <c r="G64" s="9">
        <v>43.961030706429483</v>
      </c>
      <c r="H64" s="9">
        <v>33.527040186549385</v>
      </c>
      <c r="I64" s="9"/>
    </row>
    <row r="65" spans="2:9" ht="12.75" customHeight="1" x14ac:dyDescent="0.25">
      <c r="B65" s="41"/>
      <c r="C65" s="7" t="s">
        <v>17</v>
      </c>
      <c r="D65" s="8">
        <v>100</v>
      </c>
      <c r="E65" s="9">
        <v>5.0032960644998532</v>
      </c>
      <c r="F65" s="9">
        <v>15.589407275481578</v>
      </c>
      <c r="G65" s="9">
        <v>39.714236057214471</v>
      </c>
      <c r="H65" s="9">
        <v>39.036424055030061</v>
      </c>
      <c r="I65" s="9"/>
    </row>
    <row r="66" spans="2:9" ht="12.75" customHeight="1" x14ac:dyDescent="0.25">
      <c r="B66" s="41"/>
      <c r="C66" s="7" t="s">
        <v>18</v>
      </c>
      <c r="D66" s="8">
        <v>100</v>
      </c>
      <c r="E66" s="9">
        <v>6.8209580536065806</v>
      </c>
      <c r="F66" s="9">
        <v>13.799420395755762</v>
      </c>
      <c r="G66" s="9">
        <v>30.807383744640827</v>
      </c>
      <c r="H66" s="9">
        <v>46.038993087854834</v>
      </c>
      <c r="I66" s="9"/>
    </row>
    <row r="67" spans="2:9" ht="12.75" customHeight="1" x14ac:dyDescent="0.25">
      <c r="B67" s="42"/>
      <c r="C67" s="7" t="s">
        <v>19</v>
      </c>
      <c r="D67" s="8">
        <v>100</v>
      </c>
      <c r="E67" s="9">
        <v>4.1813927926790857</v>
      </c>
      <c r="F67" s="9">
        <v>17.93852923640442</v>
      </c>
      <c r="G67" s="9">
        <v>33.807549848979008</v>
      </c>
      <c r="H67" s="9">
        <v>43.088511444625155</v>
      </c>
      <c r="I67" s="9"/>
    </row>
    <row r="71" spans="2:9" ht="12.75" customHeight="1" x14ac:dyDescent="0.25">
      <c r="B71" s="55" t="s">
        <v>33</v>
      </c>
      <c r="C71" s="56"/>
      <c r="D71" s="52" t="s">
        <v>73</v>
      </c>
      <c r="E71" s="53"/>
      <c r="F71" s="53"/>
      <c r="G71" s="53"/>
      <c r="H71" s="53"/>
      <c r="I71" s="54"/>
    </row>
    <row r="72" spans="2:9" ht="44.1" customHeight="1" x14ac:dyDescent="0.25">
      <c r="B72" s="57"/>
      <c r="C72" s="58"/>
      <c r="D72" s="28" t="s">
        <v>21</v>
      </c>
      <c r="E72" s="28" t="s">
        <v>74</v>
      </c>
      <c r="F72" s="28" t="s">
        <v>24</v>
      </c>
      <c r="G72" s="28" t="s">
        <v>25</v>
      </c>
      <c r="H72" s="28" t="s">
        <v>26</v>
      </c>
      <c r="I72" s="28" t="s">
        <v>20</v>
      </c>
    </row>
    <row r="73" spans="2:9" ht="12.75" customHeight="1" x14ac:dyDescent="0.25">
      <c r="B73" s="40" t="s">
        <v>27</v>
      </c>
      <c r="C73" s="33" t="s">
        <v>21</v>
      </c>
      <c r="D73" s="32">
        <v>1067</v>
      </c>
      <c r="E73" s="32">
        <v>53</v>
      </c>
      <c r="F73" s="32">
        <v>172</v>
      </c>
      <c r="G73" s="32">
        <v>403</v>
      </c>
      <c r="H73" s="32">
        <v>429</v>
      </c>
      <c r="I73" s="32">
        <v>10</v>
      </c>
    </row>
    <row r="74" spans="2:9" ht="12.75" customHeight="1" x14ac:dyDescent="0.25">
      <c r="B74" s="41"/>
      <c r="C74" s="7" t="s">
        <v>4</v>
      </c>
      <c r="D74" s="32">
        <v>530</v>
      </c>
      <c r="E74" s="31">
        <v>30</v>
      </c>
      <c r="F74" s="31">
        <v>94</v>
      </c>
      <c r="G74" s="31">
        <v>205</v>
      </c>
      <c r="H74" s="31">
        <v>196</v>
      </c>
      <c r="I74" s="31">
        <v>5</v>
      </c>
    </row>
    <row r="75" spans="2:9" ht="12.75" customHeight="1" x14ac:dyDescent="0.25">
      <c r="B75" s="42"/>
      <c r="C75" s="7" t="s">
        <v>5</v>
      </c>
      <c r="D75" s="32">
        <v>537</v>
      </c>
      <c r="E75" s="31">
        <v>23</v>
      </c>
      <c r="F75" s="31">
        <v>78</v>
      </c>
      <c r="G75" s="31">
        <v>198</v>
      </c>
      <c r="H75" s="31">
        <v>233</v>
      </c>
      <c r="I75" s="31">
        <v>5</v>
      </c>
    </row>
    <row r="76" spans="2:9" ht="12.75" customHeight="1" x14ac:dyDescent="0.25">
      <c r="B76" s="40" t="s">
        <v>28</v>
      </c>
      <c r="C76" s="7" t="s">
        <v>6</v>
      </c>
      <c r="D76" s="32">
        <v>180</v>
      </c>
      <c r="E76" s="31">
        <v>10</v>
      </c>
      <c r="F76" s="31">
        <v>32</v>
      </c>
      <c r="G76" s="31">
        <v>86</v>
      </c>
      <c r="H76" s="31">
        <v>50</v>
      </c>
      <c r="I76" s="31">
        <v>2</v>
      </c>
    </row>
    <row r="77" spans="2:9" ht="12.75" customHeight="1" x14ac:dyDescent="0.25">
      <c r="B77" s="41"/>
      <c r="C77" s="7" t="s">
        <v>7</v>
      </c>
      <c r="D77" s="32">
        <v>262</v>
      </c>
      <c r="E77" s="31">
        <v>13</v>
      </c>
      <c r="F77" s="31">
        <v>42</v>
      </c>
      <c r="G77" s="31">
        <v>94</v>
      </c>
      <c r="H77" s="31">
        <v>112</v>
      </c>
      <c r="I77" s="31">
        <v>1</v>
      </c>
    </row>
    <row r="78" spans="2:9" ht="12.75" customHeight="1" x14ac:dyDescent="0.25">
      <c r="B78" s="41"/>
      <c r="C78" s="7" t="s">
        <v>8</v>
      </c>
      <c r="D78" s="32">
        <v>307</v>
      </c>
      <c r="E78" s="31">
        <v>8</v>
      </c>
      <c r="F78" s="31">
        <v>45</v>
      </c>
      <c r="G78" s="31">
        <v>116</v>
      </c>
      <c r="H78" s="31">
        <v>138</v>
      </c>
      <c r="I78" s="31">
        <v>0</v>
      </c>
    </row>
    <row r="79" spans="2:9" ht="12.75" customHeight="1" x14ac:dyDescent="0.25">
      <c r="B79" s="42"/>
      <c r="C79" s="7" t="s">
        <v>9</v>
      </c>
      <c r="D79" s="32">
        <v>318</v>
      </c>
      <c r="E79" s="31">
        <v>22</v>
      </c>
      <c r="F79" s="31">
        <v>53</v>
      </c>
      <c r="G79" s="31">
        <v>107</v>
      </c>
      <c r="H79" s="31">
        <v>129</v>
      </c>
      <c r="I79" s="31">
        <v>7</v>
      </c>
    </row>
    <row r="80" spans="2:9" ht="12.75" customHeight="1" x14ac:dyDescent="0.25">
      <c r="B80" s="40" t="s">
        <v>29</v>
      </c>
      <c r="C80" s="7" t="s">
        <v>10</v>
      </c>
      <c r="D80" s="32">
        <v>546</v>
      </c>
      <c r="E80" s="31">
        <v>36</v>
      </c>
      <c r="F80" s="31">
        <v>98</v>
      </c>
      <c r="G80" s="31">
        <v>191</v>
      </c>
      <c r="H80" s="31">
        <v>213</v>
      </c>
      <c r="I80" s="31">
        <v>8</v>
      </c>
    </row>
    <row r="81" spans="2:9" ht="12.75" customHeight="1" x14ac:dyDescent="0.25">
      <c r="B81" s="41"/>
      <c r="C81" s="7" t="s">
        <v>11</v>
      </c>
      <c r="D81" s="32">
        <v>225</v>
      </c>
      <c r="E81" s="31">
        <v>7</v>
      </c>
      <c r="F81" s="31">
        <v>36</v>
      </c>
      <c r="G81" s="31">
        <v>87</v>
      </c>
      <c r="H81" s="31">
        <v>95</v>
      </c>
      <c r="I81" s="31">
        <v>0</v>
      </c>
    </row>
    <row r="82" spans="2:9" ht="12.75" customHeight="1" x14ac:dyDescent="0.25">
      <c r="B82" s="41"/>
      <c r="C82" s="7" t="s">
        <v>12</v>
      </c>
      <c r="D82" s="32">
        <v>296</v>
      </c>
      <c r="E82" s="31">
        <v>10</v>
      </c>
      <c r="F82" s="31">
        <v>38</v>
      </c>
      <c r="G82" s="31">
        <v>125</v>
      </c>
      <c r="H82" s="31">
        <v>121</v>
      </c>
      <c r="I82" s="31">
        <v>2</v>
      </c>
    </row>
    <row r="83" spans="2:9" ht="12.75" customHeight="1" x14ac:dyDescent="0.25">
      <c r="B83" s="40" t="s">
        <v>31</v>
      </c>
      <c r="C83" s="7" t="s">
        <v>13</v>
      </c>
      <c r="D83" s="32">
        <v>352</v>
      </c>
      <c r="E83" s="31">
        <v>14</v>
      </c>
      <c r="F83" s="31">
        <v>68</v>
      </c>
      <c r="G83" s="31">
        <v>128</v>
      </c>
      <c r="H83" s="31">
        <v>140</v>
      </c>
      <c r="I83" s="31">
        <v>2</v>
      </c>
    </row>
    <row r="84" spans="2:9" ht="12.75" customHeight="1" x14ac:dyDescent="0.25">
      <c r="B84" s="41"/>
      <c r="C84" s="7" t="s">
        <v>14</v>
      </c>
      <c r="D84" s="32">
        <v>427</v>
      </c>
      <c r="E84" s="31">
        <v>28</v>
      </c>
      <c r="F84" s="31">
        <v>61</v>
      </c>
      <c r="G84" s="31">
        <v>166</v>
      </c>
      <c r="H84" s="31">
        <v>169</v>
      </c>
      <c r="I84" s="31">
        <v>3</v>
      </c>
    </row>
    <row r="85" spans="2:9" ht="12.75" customHeight="1" x14ac:dyDescent="0.25">
      <c r="B85" s="42"/>
      <c r="C85" s="7" t="s">
        <v>15</v>
      </c>
      <c r="D85" s="32">
        <v>288</v>
      </c>
      <c r="E85" s="31">
        <v>11</v>
      </c>
      <c r="F85" s="31">
        <v>43</v>
      </c>
      <c r="G85" s="31">
        <v>109</v>
      </c>
      <c r="H85" s="31">
        <v>120</v>
      </c>
      <c r="I85" s="31">
        <v>5</v>
      </c>
    </row>
    <row r="86" spans="2:9" ht="12.75" customHeight="1" x14ac:dyDescent="0.25">
      <c r="B86" s="40" t="s">
        <v>30</v>
      </c>
      <c r="C86" s="7" t="s">
        <v>16</v>
      </c>
      <c r="D86" s="32">
        <v>227</v>
      </c>
      <c r="E86" s="31">
        <v>9</v>
      </c>
      <c r="F86" s="31">
        <v>36</v>
      </c>
      <c r="G86" s="31">
        <v>101</v>
      </c>
      <c r="H86" s="31">
        <v>79</v>
      </c>
      <c r="I86" s="31">
        <v>2</v>
      </c>
    </row>
    <row r="87" spans="2:9" ht="12.75" customHeight="1" x14ac:dyDescent="0.25">
      <c r="B87" s="41"/>
      <c r="C87" s="7" t="s">
        <v>17</v>
      </c>
      <c r="D87" s="32">
        <v>327</v>
      </c>
      <c r="E87" s="31">
        <v>17</v>
      </c>
      <c r="F87" s="31">
        <v>51</v>
      </c>
      <c r="G87" s="31">
        <v>130</v>
      </c>
      <c r="H87" s="31">
        <v>128</v>
      </c>
      <c r="I87" s="31">
        <v>1</v>
      </c>
    </row>
    <row r="88" spans="2:9" ht="12.75" customHeight="1" x14ac:dyDescent="0.25">
      <c r="B88" s="41"/>
      <c r="C88" s="7" t="s">
        <v>18</v>
      </c>
      <c r="D88" s="32">
        <v>242</v>
      </c>
      <c r="E88" s="31">
        <v>14</v>
      </c>
      <c r="F88" s="31">
        <v>39</v>
      </c>
      <c r="G88" s="31">
        <v>74</v>
      </c>
      <c r="H88" s="31">
        <v>110</v>
      </c>
      <c r="I88" s="31">
        <v>5</v>
      </c>
    </row>
    <row r="89" spans="2:9" ht="12.75" customHeight="1" x14ac:dyDescent="0.25">
      <c r="B89" s="42"/>
      <c r="C89" s="7" t="s">
        <v>19</v>
      </c>
      <c r="D89" s="32">
        <v>271</v>
      </c>
      <c r="E89" s="31">
        <v>13</v>
      </c>
      <c r="F89" s="31">
        <v>46</v>
      </c>
      <c r="G89" s="31">
        <v>98</v>
      </c>
      <c r="H89" s="31">
        <v>112</v>
      </c>
      <c r="I89" s="31">
        <v>2</v>
      </c>
    </row>
  </sheetData>
  <mergeCells count="35">
    <mergeCell ref="N5:N6"/>
    <mergeCell ref="L7:L9"/>
    <mergeCell ref="L10:L13"/>
    <mergeCell ref="L14:L16"/>
    <mergeCell ref="B32:B35"/>
    <mergeCell ref="L20:L23"/>
    <mergeCell ref="B5:C6"/>
    <mergeCell ref="D5:I5"/>
    <mergeCell ref="B7:B9"/>
    <mergeCell ref="B10:B13"/>
    <mergeCell ref="B14:B16"/>
    <mergeCell ref="B17:B19"/>
    <mergeCell ref="B20:B23"/>
    <mergeCell ref="B27:C28"/>
    <mergeCell ref="D27:I27"/>
    <mergeCell ref="B29:B31"/>
    <mergeCell ref="L17:L19"/>
    <mergeCell ref="L5:M6"/>
    <mergeCell ref="D71:I71"/>
    <mergeCell ref="B36:B38"/>
    <mergeCell ref="B39:B41"/>
    <mergeCell ref="B42:B45"/>
    <mergeCell ref="B49:C50"/>
    <mergeCell ref="D49:I49"/>
    <mergeCell ref="B51:B53"/>
    <mergeCell ref="B54:B57"/>
    <mergeCell ref="B58:B60"/>
    <mergeCell ref="B61:B63"/>
    <mergeCell ref="B64:B67"/>
    <mergeCell ref="B71:C72"/>
    <mergeCell ref="B73:B75"/>
    <mergeCell ref="B76:B79"/>
    <mergeCell ref="B80:B82"/>
    <mergeCell ref="B83:B85"/>
    <mergeCell ref="B86:B89"/>
  </mergeCells>
  <conditionalFormatting sqref="E74:I89">
    <cfRule type="cellIs" dxfId="0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2022-06-14T17:42:51Z</dcterms:modified>
</cp:coreProperties>
</file>